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enko689\Downloads\"/>
    </mc:Choice>
  </mc:AlternateContent>
  <xr:revisionPtr revIDLastSave="0" documentId="13_ncr:1_{714A9435-4904-4561-B073-8B2790878643}" xr6:coauthVersionLast="36" xr6:coauthVersionMax="36" xr10:uidLastSave="{00000000-0000-0000-0000-000000000000}"/>
  <bookViews>
    <workbookView xWindow="32760" yWindow="32760" windowWidth="28800" windowHeight="12135" activeTab="2" xr2:uid="{00000000-000D-0000-FFFF-FFFF00000000}"/>
  </bookViews>
  <sheets>
    <sheet name="支払条件" sheetId="6" r:id="rId1"/>
    <sheet name="工事代金請求書（サンプル） " sheetId="7" r:id="rId2"/>
    <sheet name="工事代金請求書（控・提出用）" sheetId="2" r:id="rId3"/>
  </sheets>
  <definedNames>
    <definedName name="_xlnm.Print_Area" localSheetId="1">'工事代金請求書（サンプル） '!$A$1:$BC$78</definedName>
    <definedName name="_xlnm.Print_Area" localSheetId="2">'工事代金請求書（控・提出用）'!$A$1:$AT$78</definedName>
  </definedNames>
  <calcPr calcId="191029" calcOnSave="0"/>
</workbook>
</file>

<file path=xl/calcChain.xml><?xml version="1.0" encoding="utf-8"?>
<calcChain xmlns="http://schemas.openxmlformats.org/spreadsheetml/2006/main">
  <c r="H51" i="2" l="1"/>
  <c r="L71" i="7" l="1"/>
  <c r="L69" i="7"/>
  <c r="L67" i="7"/>
  <c r="L65" i="7"/>
  <c r="E61" i="7"/>
  <c r="E59" i="7"/>
  <c r="E58" i="7"/>
  <c r="D55" i="7"/>
  <c r="D53" i="7"/>
  <c r="H51" i="7"/>
  <c r="E48" i="7"/>
  <c r="F46" i="7"/>
  <c r="L37" i="7"/>
  <c r="L75" i="7" s="1"/>
  <c r="L35" i="7"/>
  <c r="L73" i="7" s="1"/>
  <c r="V33" i="7"/>
  <c r="W31" i="7"/>
  <c r="W69" i="7" s="1"/>
  <c r="I5" i="7" l="1"/>
  <c r="I43" i="7" s="1"/>
  <c r="AI52" i="7" s="1"/>
  <c r="L7" i="7"/>
  <c r="L45" i="7" s="1"/>
  <c r="L35" i="2" l="1"/>
  <c r="I5" i="2" s="1"/>
  <c r="L71" i="2"/>
  <c r="L69" i="2"/>
  <c r="L67" i="2"/>
  <c r="L65" i="2"/>
  <c r="L37" i="2"/>
  <c r="L7" i="2" l="1"/>
  <c r="W31" i="2" l="1"/>
  <c r="V33" i="2" l="1"/>
  <c r="W69" i="2"/>
  <c r="F46" i="2"/>
  <c r="E61" i="2"/>
  <c r="E59" i="2"/>
  <c r="E58" i="2"/>
  <c r="D55" i="2"/>
  <c r="D53" i="2"/>
  <c r="E48" i="2"/>
  <c r="L75" i="2"/>
  <c r="L73" i="2"/>
  <c r="I43" i="2" l="1"/>
  <c r="AI52" i="2" s="1"/>
  <c r="L45" i="2"/>
</calcChain>
</file>

<file path=xl/sharedStrings.xml><?xml version="1.0" encoding="utf-8"?>
<sst xmlns="http://schemas.openxmlformats.org/spreadsheetml/2006/main" count="448" uniqueCount="157">
  <si>
    <t>株式会社　佐電工　御中</t>
    <rPh sb="0" eb="2">
      <t>カブシキ</t>
    </rPh>
    <rPh sb="2" eb="4">
      <t>カイシャ</t>
    </rPh>
    <rPh sb="5" eb="8">
      <t>サ</t>
    </rPh>
    <rPh sb="9" eb="11">
      <t>オンチュウ</t>
    </rPh>
    <phoneticPr fontId="1"/>
  </si>
  <si>
    <t>請求金額（税込）</t>
    <rPh sb="0" eb="2">
      <t>セイキュウ</t>
    </rPh>
    <rPh sb="2" eb="4">
      <t>キンガク</t>
    </rPh>
    <rPh sb="5" eb="7">
      <t>ゼイコ</t>
    </rPh>
    <phoneticPr fontId="1"/>
  </si>
  <si>
    <t>￥</t>
    <phoneticPr fontId="1"/>
  </si>
  <si>
    <t>取引先ｺ-ﾄﾞ</t>
    <rPh sb="0" eb="2">
      <t>トリヒキ</t>
    </rPh>
    <rPh sb="2" eb="3">
      <t>サキ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</si>
  <si>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</si>
  <si>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</si>
  <si>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注文番号</t>
    <rPh sb="0" eb="2">
      <t>チュウモン</t>
    </rPh>
    <rPh sb="2" eb="4">
      <t>バンゴウ</t>
    </rPh>
    <phoneticPr fontId="1"/>
  </si>
  <si>
    <t>当月迄の出来高累計</t>
    <rPh sb="0" eb="2">
      <t>トウゲツ</t>
    </rPh>
    <rPh sb="2" eb="3">
      <t>マデ</t>
    </rPh>
    <rPh sb="4" eb="7">
      <t>デキダカ</t>
    </rPh>
    <rPh sb="7" eb="9">
      <t>ルイケイ</t>
    </rPh>
    <phoneticPr fontId="1"/>
  </si>
  <si>
    <t>当月迄の受領済金額</t>
    <rPh sb="0" eb="2">
      <t>トウゲツ</t>
    </rPh>
    <rPh sb="2" eb="3">
      <t>マデ</t>
    </rPh>
    <rPh sb="4" eb="6">
      <t>ジュリョウ</t>
    </rPh>
    <rPh sb="6" eb="7">
      <t>ス</t>
    </rPh>
    <rPh sb="7" eb="9">
      <t>キンガク</t>
    </rPh>
    <phoneticPr fontId="1"/>
  </si>
  <si>
    <t>項　　　目</t>
    <rPh sb="0" eb="1">
      <t>コウ</t>
    </rPh>
    <rPh sb="4" eb="5">
      <t>メ</t>
    </rPh>
    <phoneticPr fontId="1"/>
  </si>
  <si>
    <t>追加（増・減）金額</t>
    <rPh sb="0" eb="2">
      <t>ツイカ</t>
    </rPh>
    <rPh sb="3" eb="4">
      <t>ゾウ</t>
    </rPh>
    <rPh sb="5" eb="6">
      <t>ゲン</t>
    </rPh>
    <rPh sb="7" eb="9">
      <t>キンガク</t>
    </rPh>
    <phoneticPr fontId="1"/>
  </si>
  <si>
    <t>請求書発行についてのお願い</t>
    <rPh sb="0" eb="3">
      <t>セイキュウショ</t>
    </rPh>
    <rPh sb="3" eb="5">
      <t>ハッコウ</t>
    </rPh>
    <rPh sb="11" eb="12">
      <t>ネガ</t>
    </rPh>
    <phoneticPr fontId="1"/>
  </si>
  <si>
    <t>㊞</t>
    <phoneticPr fontId="1"/>
  </si>
  <si>
    <t>施工課所</t>
    <rPh sb="0" eb="2">
      <t>セコウ</t>
    </rPh>
    <rPh sb="2" eb="3">
      <t>カ</t>
    </rPh>
    <rPh sb="3" eb="4">
      <t>ショ</t>
    </rPh>
    <phoneticPr fontId="1"/>
  </si>
  <si>
    <t>工事番号</t>
    <rPh sb="0" eb="2">
      <t>コウジ</t>
    </rPh>
    <rPh sb="2" eb="4">
      <t>バンゴウ</t>
    </rPh>
    <phoneticPr fontId="1"/>
  </si>
  <si>
    <t>処理区分</t>
    <rPh sb="0" eb="2">
      <t>ショリ</t>
    </rPh>
    <rPh sb="2" eb="4">
      <t>クブン</t>
    </rPh>
    <phoneticPr fontId="1"/>
  </si>
  <si>
    <t>外注費</t>
    <rPh sb="0" eb="2">
      <t>ガイチュウ</t>
    </rPh>
    <rPh sb="2" eb="3">
      <t>ヒ</t>
    </rPh>
    <phoneticPr fontId="1"/>
  </si>
  <si>
    <t>応援外注費</t>
    <rPh sb="0" eb="2">
      <t>オウエン</t>
    </rPh>
    <rPh sb="2" eb="4">
      <t>ガイチュウ</t>
    </rPh>
    <rPh sb="4" eb="5">
      <t>ヒ</t>
    </rPh>
    <phoneticPr fontId="1"/>
  </si>
  <si>
    <t>①請求金額</t>
    <rPh sb="1" eb="3">
      <t>セイキュウ</t>
    </rPh>
    <rPh sb="3" eb="5">
      <t>キンガク</t>
    </rPh>
    <phoneticPr fontId="1"/>
  </si>
  <si>
    <t>1537004　8070</t>
    <phoneticPr fontId="1"/>
  </si>
  <si>
    <t>1537005　8071</t>
    <phoneticPr fontId="1"/>
  </si>
  <si>
    <t>1537006　8072</t>
    <phoneticPr fontId="1"/>
  </si>
  <si>
    <t>支　払　種　別</t>
    <rPh sb="0" eb="1">
      <t>シ</t>
    </rPh>
    <rPh sb="2" eb="3">
      <t>バライ</t>
    </rPh>
    <rPh sb="4" eb="5">
      <t>タネ</t>
    </rPh>
    <rPh sb="6" eb="7">
      <t>ベツ</t>
    </rPh>
    <phoneticPr fontId="1"/>
  </si>
  <si>
    <t>その他</t>
    <rPh sb="2" eb="3">
      <t>タ</t>
    </rPh>
    <phoneticPr fontId="1"/>
  </si>
  <si>
    <t>：</t>
    <phoneticPr fontId="1"/>
  </si>
  <si>
    <t>担当者</t>
    <rPh sb="0" eb="3">
      <t>タントウシャ</t>
    </rPh>
    <phoneticPr fontId="1"/>
  </si>
  <si>
    <t>事務</t>
    <rPh sb="0" eb="2">
      <t>ジム</t>
    </rPh>
    <phoneticPr fontId="1"/>
  </si>
  <si>
    <t>差引残額</t>
    <rPh sb="0" eb="2">
      <t>サシヒ</t>
    </rPh>
    <rPh sb="2" eb="4">
      <t>ザンガク</t>
    </rPh>
    <phoneticPr fontId="1"/>
  </si>
  <si>
    <t>当月請求金額</t>
    <rPh sb="0" eb="2">
      <t>トウゲツ</t>
    </rPh>
    <rPh sb="2" eb="4">
      <t>セイキュウ</t>
    </rPh>
    <rPh sb="4" eb="6">
      <t>キンガク</t>
    </rPh>
    <phoneticPr fontId="1"/>
  </si>
  <si>
    <t>支払日は原則として月末〆の翌月20日と致します。</t>
    <rPh sb="0" eb="2">
      <t>シハラ</t>
    </rPh>
    <rPh sb="2" eb="3">
      <t>ヒ</t>
    </rPh>
    <rPh sb="4" eb="6">
      <t>ゲンソク</t>
    </rPh>
    <rPh sb="9" eb="11">
      <t>ゲツマツ</t>
    </rPh>
    <rPh sb="13" eb="14">
      <t>ヨク</t>
    </rPh>
    <rPh sb="14" eb="15">
      <t>ツキ</t>
    </rPh>
    <rPh sb="17" eb="18">
      <t>ヒ</t>
    </rPh>
    <rPh sb="19" eb="20">
      <t>イタ</t>
    </rPh>
    <phoneticPr fontId="1"/>
  </si>
  <si>
    <t>その他
処理の場合</t>
    <rPh sb="2" eb="3">
      <t>タ</t>
    </rPh>
    <rPh sb="4" eb="6">
      <t>ショリ</t>
    </rPh>
    <rPh sb="7" eb="9">
      <t>バアイ</t>
    </rPh>
    <phoneticPr fontId="1"/>
  </si>
  <si>
    <t>科目ｺ-ﾄﾞ</t>
    <rPh sb="0" eb="2">
      <t>カモク</t>
    </rPh>
    <phoneticPr fontId="1"/>
  </si>
  <si>
    <t>細目ｺ-ﾄﾞ</t>
    <rPh sb="0" eb="2">
      <t>サイモク</t>
    </rPh>
    <phoneticPr fontId="1"/>
  </si>
  <si>
    <t>②立替金　有償支給材</t>
    <rPh sb="1" eb="3">
      <t>タテカ</t>
    </rPh>
    <rPh sb="3" eb="4">
      <t>キン</t>
    </rPh>
    <rPh sb="5" eb="7">
      <t>ユウショウ</t>
    </rPh>
    <rPh sb="7" eb="9">
      <t>シキュウ</t>
    </rPh>
    <rPh sb="9" eb="10">
      <t>ザイ</t>
    </rPh>
    <phoneticPr fontId="1"/>
  </si>
  <si>
    <t>③立替金　差引材料代</t>
    <rPh sb="1" eb="3">
      <t>タテカ</t>
    </rPh>
    <rPh sb="3" eb="4">
      <t>キン</t>
    </rPh>
    <rPh sb="5" eb="7">
      <t>サシヒ</t>
    </rPh>
    <rPh sb="7" eb="9">
      <t>ザイリョウ</t>
    </rPh>
    <rPh sb="9" eb="10">
      <t>ダイ</t>
    </rPh>
    <phoneticPr fontId="1"/>
  </si>
  <si>
    <t>④立替金　応援外注費</t>
    <rPh sb="1" eb="3">
      <t>タテカ</t>
    </rPh>
    <rPh sb="3" eb="4">
      <t>キン</t>
    </rPh>
    <rPh sb="5" eb="7">
      <t>オウエン</t>
    </rPh>
    <rPh sb="7" eb="9">
      <t>ガイチュウ</t>
    </rPh>
    <rPh sb="9" eb="10">
      <t>ヒ</t>
    </rPh>
    <phoneticPr fontId="1"/>
  </si>
  <si>
    <t>（備考）</t>
    <rPh sb="1" eb="3">
      <t>ビコウ</t>
    </rPh>
    <phoneticPr fontId="1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</si>
  <si>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</si>
  <si>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</si>
  <si>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</si>
  <si>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</si>
  <si>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</si>
  <si>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</si>
  <si>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科目名</t>
    <rPh sb="0" eb="2">
      <t>カモク</t>
    </rPh>
    <rPh sb="2" eb="3">
      <t>メイ</t>
    </rPh>
    <phoneticPr fontId="1"/>
  </si>
  <si>
    <t>細目名</t>
    <rPh sb="0" eb="2">
      <t>サイモク</t>
    </rPh>
    <rPh sb="2" eb="3">
      <t>メイ</t>
    </rPh>
    <phoneticPr fontId="3"/>
  </si>
  <si>
    <t>金　　　額（全て税込金額で記入）</t>
    <rPh sb="0" eb="1">
      <t>キン</t>
    </rPh>
    <rPh sb="4" eb="5">
      <t>ガク</t>
    </rPh>
    <rPh sb="6" eb="7">
      <t>スベ</t>
    </rPh>
    <rPh sb="8" eb="10">
      <t>ゼイコ</t>
    </rPh>
    <rPh sb="10" eb="12">
      <t>キンガク</t>
    </rPh>
    <rPh sb="13" eb="15">
      <t>キニュウ</t>
    </rPh>
    <phoneticPr fontId="1"/>
  </si>
  <si>
    <t>各所属長</t>
    <rPh sb="0" eb="1">
      <t>カク</t>
    </rPh>
    <rPh sb="1" eb="3">
      <t>ショゾク</t>
    </rPh>
    <rPh sb="3" eb="4">
      <t>チョウ</t>
    </rPh>
    <phoneticPr fontId="1"/>
  </si>
  <si>
    <t>経理</t>
    <rPh sb="0" eb="2">
      <t>ケイリ</t>
    </rPh>
    <phoneticPr fontId="1"/>
  </si>
  <si>
    <t>）</t>
    <phoneticPr fontId="1"/>
  </si>
  <si>
    <t>（内消費税　￥</t>
    <rPh sb="1" eb="2">
      <t>ウチ</t>
    </rPh>
    <rPh sb="2" eb="5">
      <t>ショウヒゼイ</t>
    </rPh>
    <phoneticPr fontId="2"/>
  </si>
  <si>
    <t>注文・請求金額（税抜）</t>
    <rPh sb="0" eb="1">
      <t>チュウ</t>
    </rPh>
    <rPh sb="1" eb="2">
      <t>ブン</t>
    </rPh>
    <rPh sb="3" eb="5">
      <t>セイキュウ</t>
    </rPh>
    <rPh sb="5" eb="7">
      <t>キンガク</t>
    </rPh>
    <rPh sb="8" eb="9">
      <t>ゼイ</t>
    </rPh>
    <rPh sb="9" eb="10">
      <t>ヌ</t>
    </rPh>
    <phoneticPr fontId="1"/>
  </si>
  <si>
    <t>⑤立替金　下請立替金</t>
    <rPh sb="1" eb="3">
      <t>タテカ</t>
    </rPh>
    <rPh sb="3" eb="4">
      <t>キン</t>
    </rPh>
    <rPh sb="5" eb="7">
      <t>シタウケ</t>
    </rPh>
    <rPh sb="7" eb="10">
      <t>タテカエキン</t>
    </rPh>
    <phoneticPr fontId="1"/>
  </si>
  <si>
    <t>1537006　8060</t>
    <phoneticPr fontId="1"/>
  </si>
  <si>
    <t>取引先コ－ド印を取引先コード欄の枠内に黒スタンプで濃く</t>
    <rPh sb="0" eb="2">
      <t>トリヒキ</t>
    </rPh>
    <rPh sb="2" eb="3">
      <t>サキ</t>
    </rPh>
    <rPh sb="6" eb="7">
      <t>イン</t>
    </rPh>
    <rPh sb="8" eb="10">
      <t>トリヒキ</t>
    </rPh>
    <rPh sb="10" eb="11">
      <t>サキ</t>
    </rPh>
    <rPh sb="14" eb="15">
      <t>ラン</t>
    </rPh>
    <rPh sb="16" eb="17">
      <t>ワク</t>
    </rPh>
    <rPh sb="17" eb="18">
      <t>ナイ</t>
    </rPh>
    <rPh sb="19" eb="20">
      <t>クロ</t>
    </rPh>
    <rPh sb="25" eb="26">
      <t>コ</t>
    </rPh>
    <phoneticPr fontId="1"/>
  </si>
  <si>
    <t>手形の分割発行を希望される場合は、指定の書類に記入の</t>
    <rPh sb="0" eb="2">
      <t>テガタ</t>
    </rPh>
    <rPh sb="3" eb="5">
      <t>ブンカツ</t>
    </rPh>
    <rPh sb="5" eb="7">
      <t>ハッコウ</t>
    </rPh>
    <rPh sb="8" eb="10">
      <t>キボウ</t>
    </rPh>
    <rPh sb="13" eb="15">
      <t>バアイ</t>
    </rPh>
    <rPh sb="17" eb="19">
      <t>シテイ</t>
    </rPh>
    <rPh sb="20" eb="22">
      <t>ショルイ</t>
    </rPh>
    <rPh sb="23" eb="25">
      <t>キニュウ</t>
    </rPh>
    <phoneticPr fontId="2"/>
  </si>
  <si>
    <t>【①-②-③-④-⑤＝⑥】</t>
  </si>
  <si>
    <r>
      <t>⑥差引支払額</t>
    </r>
    <r>
      <rPr>
        <sz val="10"/>
        <color indexed="8"/>
        <rFont val="ＭＳ Ｐゴシック"/>
        <family val="3"/>
        <charset val="128"/>
      </rPr>
      <t/>
    </r>
    <rPh sb="1" eb="3">
      <t>サシヒ</t>
    </rPh>
    <rPh sb="3" eb="5">
      <t>シハラ</t>
    </rPh>
    <rPh sb="5" eb="6">
      <t>ガク</t>
    </rPh>
    <phoneticPr fontId="1"/>
  </si>
  <si>
    <t>【 C - D ＝ Ｅ 】</t>
    <phoneticPr fontId="2"/>
  </si>
  <si>
    <t>【 A + B - C ＝ Ｆ 】</t>
    <phoneticPr fontId="2"/>
  </si>
  <si>
    <t>なお、消費税について１円未満は切捨処理でお願いします。</t>
    <rPh sb="3" eb="6">
      <t>ショウヒゼイ</t>
    </rPh>
    <rPh sb="11" eb="12">
      <t>エン</t>
    </rPh>
    <rPh sb="12" eb="14">
      <t>ミマン</t>
    </rPh>
    <rPh sb="15" eb="17">
      <t>キリス</t>
    </rPh>
    <rPh sb="17" eb="19">
      <t>ショリ</t>
    </rPh>
    <rPh sb="21" eb="22">
      <t>ネガ</t>
    </rPh>
    <phoneticPr fontId="2"/>
  </si>
  <si>
    <t>注　　文　　金　　額</t>
    <rPh sb="0" eb="1">
      <t>チュウ</t>
    </rPh>
    <rPh sb="3" eb="4">
      <t>ブン</t>
    </rPh>
    <rPh sb="6" eb="7">
      <t>キン</t>
    </rPh>
    <rPh sb="9" eb="10">
      <t>ガク</t>
    </rPh>
    <phoneticPr fontId="1"/>
  </si>
  <si>
    <t>上、１０日迄に本社経理課へ送付してください。</t>
    <rPh sb="0" eb="1">
      <t>ウエ</t>
    </rPh>
    <rPh sb="4" eb="5">
      <t>ニチ</t>
    </rPh>
    <rPh sb="5" eb="6">
      <t>マデ</t>
    </rPh>
    <rPh sb="7" eb="9">
      <t>ホンシャ</t>
    </rPh>
    <rPh sb="9" eb="12">
      <t>ケイリカ</t>
    </rPh>
    <rPh sb="13" eb="15">
      <t>ソウフ</t>
    </rPh>
    <phoneticPr fontId="2"/>
  </si>
  <si>
    <t xml:space="preserve">期日以降の依頼は対応できませんので、ご注意ください。
</t>
    <rPh sb="0" eb="2">
      <t>キジツ</t>
    </rPh>
    <rPh sb="19" eb="21">
      <t>チュウイ</t>
    </rPh>
    <phoneticPr fontId="2"/>
  </si>
  <si>
    <t>（ｼｽﾃﾑの注文番号を記入して下さい）</t>
    <rPh sb="6" eb="8">
      <t>チュウモン</t>
    </rPh>
    <rPh sb="8" eb="10">
      <t>バンゴウ</t>
    </rPh>
    <rPh sb="11" eb="13">
      <t>キニュウ</t>
    </rPh>
    <rPh sb="15" eb="16">
      <t>クダ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</si>
  <si>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</si>
  <si>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</si>
  <si>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</si>
  <si>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</si>
  <si>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</si>
  <si>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％</t>
    <phoneticPr fontId="2"/>
  </si>
  <si>
    <t>　当社は、当月施工部分の施工完了及び品質確認をしましたので請求します。</t>
    <rPh sb="1" eb="3">
      <t>トウシャ</t>
    </rPh>
    <rPh sb="5" eb="7">
      <t>トウゲツ</t>
    </rPh>
    <rPh sb="7" eb="9">
      <t>セコウ</t>
    </rPh>
    <rPh sb="9" eb="11">
      <t>ブブン</t>
    </rPh>
    <rPh sb="12" eb="14">
      <t>セコウ</t>
    </rPh>
    <rPh sb="14" eb="16">
      <t>カンリョウ</t>
    </rPh>
    <rPh sb="16" eb="17">
      <t>オヨ</t>
    </rPh>
    <rPh sb="18" eb="20">
      <t>ヒンシツ</t>
    </rPh>
    <rPh sb="20" eb="22">
      <t>カクニン</t>
    </rPh>
    <rPh sb="29" eb="31">
      <t>セイキュウ</t>
    </rPh>
    <phoneticPr fontId="2"/>
  </si>
  <si>
    <t>￥</t>
  </si>
  <si>
    <t>請求日（西暦）</t>
    <rPh sb="0" eb="2">
      <t>セイキュウ</t>
    </rPh>
    <rPh sb="2" eb="3">
      <t>ヒ</t>
    </rPh>
    <rPh sb="4" eb="6">
      <t>セイレキ</t>
    </rPh>
    <phoneticPr fontId="1"/>
  </si>
  <si>
    <t>※左8桁を記入</t>
    <rPh sb="1" eb="2">
      <t>ヒダリ</t>
    </rPh>
    <rPh sb="3" eb="4">
      <t>ケタ</t>
    </rPh>
    <rPh sb="5" eb="7">
      <t>キニュウ</t>
    </rPh>
    <phoneticPr fontId="1"/>
  </si>
  <si>
    <r>
      <t xml:space="preserve">支払内訳
</t>
    </r>
    <r>
      <rPr>
        <sz val="9"/>
        <color indexed="8"/>
        <rFont val="ＭＳ Ｐ明朝"/>
        <family val="1"/>
        <charset val="128"/>
      </rPr>
      <t>（科目ｺ-ﾄﾞ、科目要素）</t>
    </r>
    <rPh sb="0" eb="2">
      <t>シハラ</t>
    </rPh>
    <rPh sb="2" eb="4">
      <t>ウチワケ</t>
    </rPh>
    <rPh sb="6" eb="8">
      <t>カモク</t>
    </rPh>
    <rPh sb="13" eb="15">
      <t>カモク</t>
    </rPh>
    <rPh sb="15" eb="17">
      <t>ヨウソ</t>
    </rPh>
    <phoneticPr fontId="1"/>
  </si>
  <si>
    <t>当月迄の出来高累計（完成を100％とした場合の進捗率）を</t>
    <rPh sb="0" eb="2">
      <t>トウゲツ</t>
    </rPh>
    <rPh sb="2" eb="3">
      <t>マデ</t>
    </rPh>
    <rPh sb="4" eb="7">
      <t>デキダカ</t>
    </rPh>
    <rPh sb="7" eb="9">
      <t>ルイケイ</t>
    </rPh>
    <rPh sb="10" eb="12">
      <t>カンセイ</t>
    </rPh>
    <rPh sb="20" eb="22">
      <t>バアイ</t>
    </rPh>
    <rPh sb="23" eb="25">
      <t>シンチョク</t>
    </rPh>
    <rPh sb="25" eb="26">
      <t>リツ</t>
    </rPh>
    <phoneticPr fontId="2"/>
  </si>
  <si>
    <t>提出日から20日以内に完成検査を実施します。</t>
    <rPh sb="0" eb="3">
      <t>テイシュツビ</t>
    </rPh>
    <rPh sb="7" eb="8">
      <t>ニチ</t>
    </rPh>
    <rPh sb="8" eb="10">
      <t>イナイ</t>
    </rPh>
    <rPh sb="11" eb="13">
      <t>カンセイ</t>
    </rPh>
    <rPh sb="13" eb="15">
      <t>ケンサ</t>
    </rPh>
    <rPh sb="16" eb="18">
      <t>ジッシ</t>
    </rPh>
    <phoneticPr fontId="2"/>
  </si>
  <si>
    <t>金をお支払い致します。</t>
    <rPh sb="0" eb="1">
      <t>キン</t>
    </rPh>
    <phoneticPr fontId="2"/>
  </si>
  <si>
    <t>手直し等が無ければ、貴社からの工事引渡しを受けて請求代</t>
    <phoneticPr fontId="2"/>
  </si>
  <si>
    <t>「100％」に達した工事については、100％に達した日より1週</t>
    <rPh sb="7" eb="8">
      <t>タッ</t>
    </rPh>
    <rPh sb="10" eb="12">
      <t>コウジ</t>
    </rPh>
    <rPh sb="23" eb="24">
      <t>タッ</t>
    </rPh>
    <rPh sb="26" eb="27">
      <t>ヒ</t>
    </rPh>
    <phoneticPr fontId="2"/>
  </si>
  <si>
    <t>間以内に請求書（日付は100％に達した実際の工事完了日）　　　　　　</t>
    <rPh sb="0" eb="1">
      <t>カン</t>
    </rPh>
    <rPh sb="1" eb="3">
      <t>イナイ</t>
    </rPh>
    <rPh sb="8" eb="10">
      <t>ヒヅケ</t>
    </rPh>
    <rPh sb="16" eb="17">
      <t>タッ</t>
    </rPh>
    <rPh sb="19" eb="21">
      <t>ジッサイ</t>
    </rPh>
    <rPh sb="22" eb="24">
      <t>コウジ</t>
    </rPh>
    <rPh sb="24" eb="27">
      <t>カンリョウビ</t>
    </rPh>
    <phoneticPr fontId="2"/>
  </si>
  <si>
    <t>※エクセル書式入力用</t>
    <phoneticPr fontId="1"/>
  </si>
  <si>
    <t>⑦</t>
    <phoneticPr fontId="1"/>
  </si>
  <si>
    <t>⑧</t>
    <phoneticPr fontId="1"/>
  </si>
  <si>
    <t>特材労務費</t>
    <rPh sb="0" eb="2">
      <t>トクザイ</t>
    </rPh>
    <rPh sb="2" eb="5">
      <t>ロウムヒ</t>
    </rPh>
    <phoneticPr fontId="1"/>
  </si>
  <si>
    <t>※エクセル書式では自動計算になります。</t>
    <rPh sb="5" eb="7">
      <t>ショシキ</t>
    </rPh>
    <rPh sb="9" eb="11">
      <t>ジドウ</t>
    </rPh>
    <rPh sb="11" eb="13">
      <t>ケイサン</t>
    </rPh>
    <phoneticPr fontId="1"/>
  </si>
  <si>
    <t>例：半分なら”50”と記入または入力ください。</t>
    <rPh sb="16" eb="18">
      <t>ニュウリョク</t>
    </rPh>
    <phoneticPr fontId="1"/>
  </si>
  <si>
    <t>を、記入または入力し当社の工事担当者へ提出してください。</t>
    <rPh sb="7" eb="9">
      <t>ニュウリョク</t>
    </rPh>
    <phoneticPr fontId="2"/>
  </si>
  <si>
    <t>はっきりと押印または入力ください。</t>
    <rPh sb="5" eb="7">
      <t>オウイン</t>
    </rPh>
    <rPh sb="10" eb="12">
      <t>ニュウリョク</t>
    </rPh>
    <phoneticPr fontId="1"/>
  </si>
  <si>
    <t>・支払通知書及び手形は支払日（月末）の前日に発送致します。</t>
    <rPh sb="1" eb="3">
      <t>シハライ</t>
    </rPh>
    <rPh sb="3" eb="6">
      <t>ツウチショ</t>
    </rPh>
    <rPh sb="6" eb="7">
      <t>オヨ</t>
    </rPh>
    <rPh sb="8" eb="10">
      <t>テガタ</t>
    </rPh>
    <rPh sb="11" eb="14">
      <t>シハライビ</t>
    </rPh>
    <rPh sb="15" eb="17">
      <t>ゲツマツ</t>
    </rPh>
    <rPh sb="19" eb="21">
      <t>ゼンジツ</t>
    </rPh>
    <rPh sb="22" eb="24">
      <t>ハッソウ</t>
    </rPh>
    <rPh sb="24" eb="25">
      <t>イタ</t>
    </rPh>
    <phoneticPr fontId="10"/>
  </si>
  <si>
    <t>締日</t>
    <rPh sb="0" eb="1">
      <t>シ</t>
    </rPh>
    <rPh sb="1" eb="2">
      <t>ヒ</t>
    </rPh>
    <phoneticPr fontId="12"/>
  </si>
  <si>
    <t>支払日</t>
    <rPh sb="0" eb="3">
      <t>シハライビ</t>
    </rPh>
    <phoneticPr fontId="12"/>
  </si>
  <si>
    <t>支払方法</t>
    <rPh sb="0" eb="2">
      <t>シハライ</t>
    </rPh>
    <rPh sb="2" eb="4">
      <t>ホウホウ</t>
    </rPh>
    <phoneticPr fontId="12"/>
  </si>
  <si>
    <t>備考</t>
    <rPh sb="0" eb="2">
      <t>ビコウ</t>
    </rPh>
    <phoneticPr fontId="12"/>
  </si>
  <si>
    <t>指定書式</t>
    <rPh sb="0" eb="2">
      <t>シテイ</t>
    </rPh>
    <rPh sb="2" eb="4">
      <t>ショシキ</t>
    </rPh>
    <phoneticPr fontId="12"/>
  </si>
  <si>
    <t>外注費</t>
    <rPh sb="0" eb="3">
      <t>ガイチュウヒ</t>
    </rPh>
    <phoneticPr fontId="12"/>
  </si>
  <si>
    <t>月末日</t>
    <rPh sb="0" eb="2">
      <t>ゲツマツ</t>
    </rPh>
    <rPh sb="2" eb="3">
      <t>ヒ</t>
    </rPh>
    <phoneticPr fontId="12"/>
  </si>
  <si>
    <t>（労務費相当）
　翌月２０日</t>
    <rPh sb="1" eb="4">
      <t>ロウムヒ</t>
    </rPh>
    <rPh sb="4" eb="6">
      <t>ソウトウ</t>
    </rPh>
    <rPh sb="11" eb="12">
      <t>ヨク</t>
    </rPh>
    <rPh sb="12" eb="13">
      <t>ツキ</t>
    </rPh>
    <rPh sb="15" eb="16">
      <t>ニチ</t>
    </rPh>
    <phoneticPr fontId="12"/>
  </si>
  <si>
    <t>有</t>
    <rPh sb="0" eb="1">
      <t>ア</t>
    </rPh>
    <phoneticPr fontId="12"/>
  </si>
  <si>
    <t>（材料費相当）
　翌月２０日</t>
    <rPh sb="1" eb="4">
      <t>ザイリョウヒ</t>
    </rPh>
    <rPh sb="4" eb="6">
      <t>ソウトウ</t>
    </rPh>
    <rPh sb="11" eb="12">
      <t>ヨク</t>
    </rPh>
    <rPh sb="12" eb="13">
      <t>ツキ</t>
    </rPh>
    <rPh sb="15" eb="16">
      <t>ニチ</t>
    </rPh>
    <phoneticPr fontId="12"/>
  </si>
  <si>
    <t>３０万円未満は現金支払</t>
  </si>
  <si>
    <t>支払条件</t>
    <rPh sb="0" eb="2">
      <t>シハライ</t>
    </rPh>
    <rPh sb="2" eb="4">
      <t>ジョウケン</t>
    </rPh>
    <phoneticPr fontId="12"/>
  </si>
  <si>
    <t>・支払日が休日の場合は、前日となります。</t>
    <rPh sb="1" eb="4">
      <t>シハライビ</t>
    </rPh>
    <rPh sb="5" eb="7">
      <t>キュウジツ</t>
    </rPh>
    <rPh sb="8" eb="10">
      <t>バアイ</t>
    </rPh>
    <rPh sb="12" eb="14">
      <t>ゼンジツ</t>
    </rPh>
    <phoneticPr fontId="10"/>
  </si>
  <si>
    <t>・手形受領後、領収証と519円分の切手を同封の上、一週間以内に経理課へ返送して下さい。</t>
    <rPh sb="1" eb="3">
      <t>テガタ</t>
    </rPh>
    <rPh sb="3" eb="5">
      <t>ジュリョウ</t>
    </rPh>
    <rPh sb="5" eb="6">
      <t>ゴ</t>
    </rPh>
    <rPh sb="6" eb="7">
      <t>チャクゴ</t>
    </rPh>
    <rPh sb="7" eb="10">
      <t>リョウシュウショウ</t>
    </rPh>
    <rPh sb="14" eb="15">
      <t>エン</t>
    </rPh>
    <rPh sb="15" eb="16">
      <t>ブン</t>
    </rPh>
    <rPh sb="17" eb="19">
      <t>キッテ</t>
    </rPh>
    <rPh sb="20" eb="22">
      <t>ドウフウ</t>
    </rPh>
    <rPh sb="23" eb="24">
      <t>ウエ</t>
    </rPh>
    <rPh sb="25" eb="28">
      <t>イッシュウカン</t>
    </rPh>
    <rPh sb="28" eb="30">
      <t>イナイ</t>
    </rPh>
    <rPh sb="31" eb="34">
      <t>ケイリカ</t>
    </rPh>
    <phoneticPr fontId="10"/>
  </si>
  <si>
    <r>
      <t>工事代金請求書（</t>
    </r>
    <r>
      <rPr>
        <b/>
        <sz val="16"/>
        <color indexed="10"/>
        <rFont val="ＭＳ Ｐゴシック"/>
        <family val="3"/>
        <charset val="128"/>
      </rPr>
      <t>控</t>
    </r>
    <r>
      <rPr>
        <b/>
        <sz val="16"/>
        <color indexed="8"/>
        <rFont val="ＭＳ Ｐゴシック"/>
        <family val="3"/>
        <charset val="128"/>
      </rPr>
      <t>）</t>
    </r>
    <phoneticPr fontId="1"/>
  </si>
  <si>
    <r>
      <rPr>
        <u/>
        <sz val="10"/>
        <color indexed="8"/>
        <rFont val="ＭＳ Ｐ明朝"/>
        <family val="1"/>
        <charset val="128"/>
      </rPr>
      <t>工事代金請求書（</t>
    </r>
    <r>
      <rPr>
        <b/>
        <u/>
        <sz val="10"/>
        <color indexed="17"/>
        <rFont val="ＭＳ Ｐ明朝"/>
        <family val="1"/>
        <charset val="128"/>
      </rPr>
      <t>提出用</t>
    </r>
    <r>
      <rPr>
        <u/>
        <sz val="10"/>
        <color indexed="8"/>
        <rFont val="ＭＳ Ｐ明朝"/>
        <family val="1"/>
        <charset val="128"/>
      </rPr>
      <t>）を出力</t>
    </r>
    <r>
      <rPr>
        <sz val="10"/>
        <color indexed="8"/>
        <rFont val="ＭＳ Ｐ明朝"/>
        <family val="1"/>
        <charset val="128"/>
      </rPr>
      <t>し、必ず社印を押印後</t>
    </r>
    <rPh sb="0" eb="2">
      <t>コウジ</t>
    </rPh>
    <rPh sb="2" eb="4">
      <t>ダイキン</t>
    </rPh>
    <rPh sb="4" eb="7">
      <t>セイキュウショ</t>
    </rPh>
    <rPh sb="8" eb="11">
      <t>テイシュツヨウ</t>
    </rPh>
    <rPh sb="13" eb="15">
      <t>シュツリョク</t>
    </rPh>
    <rPh sb="17" eb="18">
      <t>カナラ</t>
    </rPh>
    <rPh sb="19" eb="21">
      <t>シャイン</t>
    </rPh>
    <rPh sb="22" eb="24">
      <t>オウイン</t>
    </rPh>
    <rPh sb="24" eb="25">
      <t>ゴ</t>
    </rPh>
    <phoneticPr fontId="1"/>
  </si>
  <si>
    <r>
      <t>請求書は（</t>
    </r>
    <r>
      <rPr>
        <b/>
        <sz val="10"/>
        <color indexed="10"/>
        <rFont val="ＭＳ Ｐ明朝"/>
        <family val="1"/>
        <charset val="128"/>
      </rPr>
      <t>控</t>
    </r>
    <r>
      <rPr>
        <sz val="10"/>
        <color indexed="8"/>
        <rFont val="ＭＳ Ｐ明朝"/>
        <family val="1"/>
        <charset val="128"/>
      </rPr>
      <t>）に入力ください。（</t>
    </r>
    <r>
      <rPr>
        <b/>
        <sz val="10"/>
        <color indexed="10"/>
        <rFont val="ＭＳ Ｐ明朝"/>
        <family val="1"/>
        <charset val="128"/>
      </rPr>
      <t>控</t>
    </r>
    <r>
      <rPr>
        <sz val="10"/>
        <color indexed="8"/>
        <rFont val="ＭＳ Ｐ明朝"/>
        <family val="1"/>
        <charset val="128"/>
      </rPr>
      <t>）は貴社控えです。</t>
    </r>
    <rPh sb="0" eb="3">
      <t>セイキュウショ</t>
    </rPh>
    <rPh sb="5" eb="6">
      <t>ヒカ</t>
    </rPh>
    <rPh sb="8" eb="10">
      <t>ニュウリョク</t>
    </rPh>
    <rPh sb="16" eb="17">
      <t>ヒカ</t>
    </rPh>
    <rPh sb="19" eb="21">
      <t>キシャ</t>
    </rPh>
    <rPh sb="21" eb="22">
      <t>ヒカ</t>
    </rPh>
    <phoneticPr fontId="1"/>
  </si>
  <si>
    <r>
      <t>工事代金請求書（</t>
    </r>
    <r>
      <rPr>
        <b/>
        <sz val="16"/>
        <color indexed="17"/>
        <rFont val="ＭＳ Ｐゴシック"/>
        <family val="3"/>
        <charset val="128"/>
      </rPr>
      <t>提出用</t>
    </r>
    <r>
      <rPr>
        <b/>
        <sz val="16"/>
        <color indexed="8"/>
        <rFont val="ＭＳ Ｐゴシック"/>
        <family val="3"/>
        <charset val="128"/>
      </rPr>
      <t>）</t>
    </r>
    <phoneticPr fontId="1"/>
  </si>
  <si>
    <t>（</t>
    <phoneticPr fontId="1"/>
  </si>
  <si>
    <t>西暦</t>
    <rPh sb="0" eb="2">
      <t>セイレキ</t>
    </rPh>
    <phoneticPr fontId="1"/>
  </si>
  <si>
    <t xml:space="preserve">    </t>
    <phoneticPr fontId="1"/>
  </si>
  <si>
    <t>※</t>
    <phoneticPr fontId="1"/>
  </si>
  <si>
    <t>佐電工記入欄</t>
    <rPh sb="0" eb="3">
      <t>サデンコウ</t>
    </rPh>
    <rPh sb="3" eb="6">
      <t>キニュウラン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</si>
  <si>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</si>
  <si>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完成検査日</t>
    <rPh sb="0" eb="2">
      <t>カンセイ</t>
    </rPh>
    <rPh sb="2" eb="5">
      <t>ケンサビ</t>
    </rPh>
    <phoneticPr fontId="1"/>
  </si>
  <si>
    <t>当社工事担当者に毎月末日までに提出してください。</t>
    <rPh sb="2" eb="4">
      <t>コウジ</t>
    </rPh>
    <rPh sb="15" eb="17">
      <t>テイシュツ</t>
    </rPh>
    <phoneticPr fontId="1"/>
  </si>
  <si>
    <t>工事名称</t>
    <rPh sb="0" eb="2">
      <t>コウジ</t>
    </rPh>
    <rPh sb="2" eb="4">
      <t>メイショウ</t>
    </rPh>
    <phoneticPr fontId="1"/>
  </si>
  <si>
    <t>注文内容</t>
    <rPh sb="0" eb="2">
      <t>チュウモン</t>
    </rPh>
    <rPh sb="2" eb="4">
      <t>ナイヨウ</t>
    </rPh>
    <phoneticPr fontId="1"/>
  </si>
  <si>
    <r>
      <rPr>
        <u/>
        <sz val="12"/>
        <rFont val="ＭＳ 明朝"/>
        <family val="1"/>
        <charset val="128"/>
      </rPr>
      <t>手形</t>
    </r>
    <r>
      <rPr>
        <sz val="12"/>
        <rFont val="ＭＳ 明朝"/>
        <family val="1"/>
        <charset val="128"/>
      </rPr>
      <t xml:space="preserve">支払 又は </t>
    </r>
    <r>
      <rPr>
        <u/>
        <sz val="12"/>
        <rFont val="ＭＳ 明朝"/>
        <family val="1"/>
        <charset val="128"/>
      </rPr>
      <t>でんさい</t>
    </r>
    <r>
      <rPr>
        <sz val="12"/>
        <rFont val="ＭＳ 明朝"/>
        <family val="1"/>
        <charset val="128"/>
      </rPr>
      <t>支払　　　　　　　　　　　　　　　　　　　（サイト１２０日）</t>
    </r>
    <rPh sb="0" eb="2">
      <t>テガタ</t>
    </rPh>
    <rPh sb="2" eb="4">
      <t>シハラ</t>
    </rPh>
    <rPh sb="5" eb="6">
      <t>マタ</t>
    </rPh>
    <rPh sb="12" eb="14">
      <t>シハラ</t>
    </rPh>
    <rPh sb="40" eb="41">
      <t>ニチ</t>
    </rPh>
    <phoneticPr fontId="12"/>
  </si>
  <si>
    <r>
      <rPr>
        <u/>
        <sz val="12"/>
        <color indexed="8"/>
        <rFont val="ＭＳ 明朝"/>
        <family val="1"/>
        <charset val="128"/>
      </rPr>
      <t>現金</t>
    </r>
    <r>
      <rPr>
        <sz val="12"/>
        <color indexed="8"/>
        <rFont val="ＭＳ 明朝"/>
        <family val="1"/>
        <charset val="128"/>
      </rPr>
      <t>支払</t>
    </r>
    <rPh sb="0" eb="2">
      <t>ゲンキン</t>
    </rPh>
    <rPh sb="2" eb="4">
      <t>シハラ</t>
    </rPh>
    <phoneticPr fontId="12"/>
  </si>
  <si>
    <t>←</t>
    <phoneticPr fontId="1"/>
  </si>
  <si>
    <t>注文書右上の左８桁の番号を記入または入力ください。</t>
    <rPh sb="0" eb="2">
      <t>チュウモン</t>
    </rPh>
    <rPh sb="2" eb="3">
      <t>ショ</t>
    </rPh>
    <rPh sb="3" eb="4">
      <t>ミギ</t>
    </rPh>
    <rPh sb="4" eb="5">
      <t>ウエ</t>
    </rPh>
    <rPh sb="6" eb="7">
      <t>ヒダリ</t>
    </rPh>
    <rPh sb="8" eb="9">
      <t>ケタ</t>
    </rPh>
    <rPh sb="10" eb="12">
      <t>バンゴウ</t>
    </rPh>
    <rPh sb="13" eb="15">
      <t>キニュウ</t>
    </rPh>
    <rPh sb="18" eb="20">
      <t>ニュウリョク</t>
    </rPh>
    <phoneticPr fontId="1"/>
  </si>
  <si>
    <t>（ 10％対象）</t>
    <rPh sb="5" eb="7">
      <t>タイショウ</t>
    </rPh>
    <phoneticPr fontId="1"/>
  </si>
  <si>
    <t>,</t>
    <phoneticPr fontId="1"/>
  </si>
  <si>
    <t xml:space="preserve">  </t>
    <phoneticPr fontId="1"/>
  </si>
  <si>
    <t>（　　  ％）</t>
    <phoneticPr fontId="1"/>
  </si>
  <si>
    <t>工事引渡日</t>
    <rPh sb="0" eb="2">
      <t>コウジ</t>
    </rPh>
    <rPh sb="2" eb="3">
      <t>ヒ</t>
    </rPh>
    <rPh sb="3" eb="4">
      <t>ワタ</t>
    </rPh>
    <rPh sb="4" eb="5">
      <t>ヒ</t>
    </rPh>
    <phoneticPr fontId="1"/>
  </si>
  <si>
    <t xml:space="preserve">   振　　込</t>
    <phoneticPr fontId="1"/>
  </si>
  <si>
    <t>T</t>
    <phoneticPr fontId="1"/>
  </si>
  <si>
    <t>適格請求書発行</t>
    <rPh sb="0" eb="2">
      <t>テキカク</t>
    </rPh>
    <rPh sb="2" eb="5">
      <t>セイキュウショ</t>
    </rPh>
    <rPh sb="5" eb="7">
      <t>ハッコウ</t>
    </rPh>
    <phoneticPr fontId="1"/>
  </si>
  <si>
    <t>事業者登録番号</t>
    <rPh sb="3" eb="5">
      <t>トウロク</t>
    </rPh>
    <phoneticPr fontId="1"/>
  </si>
  <si>
    <t>④</t>
    <phoneticPr fontId="1"/>
  </si>
  <si>
    <t>㊞</t>
  </si>
  <si>
    <t>適格請求書発行　　　　事業者登録番号</t>
    <phoneticPr fontId="1"/>
  </si>
  <si>
    <t>「適格請求書発行事業者番号」を取得された課税事業者様は、</t>
    <rPh sb="20" eb="22">
      <t>カゼイ</t>
    </rPh>
    <phoneticPr fontId="1"/>
  </si>
  <si>
    <t>2023年10月1日に開始される、適格請求書等保存方式に伴い</t>
    <rPh sb="4" eb="5">
      <t>ネン</t>
    </rPh>
    <rPh sb="7" eb="8">
      <t>ガツ</t>
    </rPh>
    <rPh sb="9" eb="10">
      <t>ニチ</t>
    </rPh>
    <rPh sb="11" eb="13">
      <t>カイシ</t>
    </rPh>
    <rPh sb="17" eb="19">
      <t>テキカク</t>
    </rPh>
    <rPh sb="19" eb="22">
      <t>セイキュウショ</t>
    </rPh>
    <rPh sb="22" eb="23">
      <t>ナド</t>
    </rPh>
    <rPh sb="23" eb="25">
      <t>ホゾン</t>
    </rPh>
    <rPh sb="25" eb="27">
      <t>ホウシキ</t>
    </rPh>
    <rPh sb="28" eb="29">
      <t>トモナ</t>
    </rPh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</si>
  <si>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</si>
  <si>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</si>
  <si>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</si>
  <si>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</si>
  <si>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⑧</t>
    <phoneticPr fontId="2"/>
  </si>
  <si>
    <r>
      <t xml:space="preserve">手　 形 </t>
    </r>
    <r>
      <rPr>
        <sz val="8"/>
        <color theme="1"/>
        <rFont val="ＭＳ Ｐ明朝"/>
        <family val="1"/>
        <charset val="128"/>
      </rPr>
      <t>又は</t>
    </r>
    <r>
      <rPr>
        <sz val="9"/>
        <color theme="1"/>
        <rFont val="ＭＳ Ｐ明朝"/>
        <family val="1"/>
        <charset val="128"/>
      </rPr>
      <t>　　　　　　でんさい　　</t>
    </r>
    <rPh sb="0" eb="1">
      <t>テ</t>
    </rPh>
    <rPh sb="3" eb="4">
      <t>ケイ</t>
    </rPh>
    <rPh sb="5" eb="6">
      <t>マタ</t>
    </rPh>
    <phoneticPr fontId="1"/>
  </si>
  <si>
    <t>【算出式：C÷（Ａ＋Ｂ）×100＝⑧％】</t>
    <phoneticPr fontId="1"/>
  </si>
  <si>
    <t>（13桁数字入力）</t>
    <rPh sb="3" eb="4">
      <t>ケタ</t>
    </rPh>
    <rPh sb="4" eb="6">
      <t>スウジ</t>
    </rPh>
    <rPh sb="6" eb="8">
      <t>ニュウリョク</t>
    </rPh>
    <phoneticPr fontId="1"/>
  </si>
  <si>
    <t>※13桁入力</t>
    <rPh sb="3" eb="4">
      <t>ケタ</t>
    </rPh>
    <rPh sb="4" eb="6">
      <t>ニュウリョク</t>
    </rPh>
    <phoneticPr fontId="1"/>
  </si>
  <si>
    <t>上段の請求金額は税込み金額で入力または記入ください。</t>
    <rPh sb="0" eb="1">
      <t>ウエ</t>
    </rPh>
    <rPh sb="1" eb="2">
      <t>ダン</t>
    </rPh>
    <rPh sb="3" eb="5">
      <t>セイキュウ</t>
    </rPh>
    <rPh sb="5" eb="7">
      <t>キンガク</t>
    </rPh>
    <rPh sb="8" eb="10">
      <t>ゼイコ</t>
    </rPh>
    <rPh sb="11" eb="13">
      <t>キンガク</t>
    </rPh>
    <rPh sb="14" eb="16">
      <t>ニュウリョク</t>
    </rPh>
    <rPh sb="19" eb="21">
      <t>キニュウ</t>
    </rPh>
    <phoneticPr fontId="1"/>
  </si>
  <si>
    <t>登録番号※（T＋13桁数字）を入力または記入ください。</t>
    <rPh sb="10" eb="11">
      <t>ケタ</t>
    </rPh>
    <rPh sb="11" eb="13">
      <t>スウジ</t>
    </rPh>
    <rPh sb="15" eb="17">
      <t>ニュウリョク</t>
    </rPh>
    <rPh sb="20" eb="22">
      <t>キニュウ</t>
    </rPh>
    <phoneticPr fontId="1"/>
  </si>
  <si>
    <t>下段の注文・請求金額欄は税抜き金額で入力または記入</t>
    <rPh sb="0" eb="1">
      <t>シタ</t>
    </rPh>
    <rPh sb="1" eb="2">
      <t>ダン</t>
    </rPh>
    <rPh sb="3" eb="5">
      <t>チュウモン</t>
    </rPh>
    <rPh sb="6" eb="8">
      <t>セイキュウ</t>
    </rPh>
    <rPh sb="8" eb="10">
      <t>キンガク</t>
    </rPh>
    <rPh sb="10" eb="11">
      <t>ラン</t>
    </rPh>
    <rPh sb="12" eb="13">
      <t>ゼイ</t>
    </rPh>
    <rPh sb="13" eb="14">
      <t>ヌ</t>
    </rPh>
    <rPh sb="15" eb="17">
      <t>キンガク</t>
    </rPh>
    <rPh sb="18" eb="20">
      <t>ニュウリョク</t>
    </rPh>
    <rPh sb="23" eb="25">
      <t>キニュウ</t>
    </rPh>
    <phoneticPr fontId="1"/>
  </si>
  <si>
    <t>ください。</t>
    <phoneticPr fontId="1"/>
  </si>
  <si>
    <t>左記枠内⑧に入力または記入ください。</t>
    <rPh sb="0" eb="2">
      <t>サキ</t>
    </rPh>
    <rPh sb="2" eb="3">
      <t>ワク</t>
    </rPh>
    <rPh sb="3" eb="4">
      <t>ナイ</t>
    </rPh>
    <rPh sb="6" eb="8">
      <t>ニュウリョク</t>
    </rPh>
    <rPh sb="11" eb="13">
      <t>キニュウ</t>
    </rPh>
    <phoneticPr fontId="2"/>
  </si>
  <si>
    <t>1234567890123</t>
    <phoneticPr fontId="44"/>
  </si>
  <si>
    <t>佐賀市天神1000-1</t>
    <rPh sb="0" eb="3">
      <t>サガシ</t>
    </rPh>
    <rPh sb="3" eb="5">
      <t>テンジン</t>
    </rPh>
    <phoneticPr fontId="44"/>
  </si>
  <si>
    <t>●●電気工事　株式会社　</t>
    <phoneticPr fontId="44"/>
  </si>
  <si>
    <t>新型コロナウィルス感染症対応地方創生臨時交付金事業　庁舎空調設備設置電気設備工事</t>
    <phoneticPr fontId="44"/>
  </si>
  <si>
    <t>空調設備設置電気設備工事</t>
    <phoneticPr fontId="44"/>
  </si>
  <si>
    <t>⑨100％請求時は工事完了日を記入または入力</t>
    <rPh sb="9" eb="11">
      <t>コウジ</t>
    </rPh>
    <rPh sb="11" eb="13">
      <t>カンリョウ</t>
    </rPh>
    <rPh sb="13" eb="14">
      <t>ビ</t>
    </rPh>
    <rPh sb="20" eb="22">
      <t>ニュウリョク</t>
    </rPh>
    <phoneticPr fontId="1"/>
  </si>
  <si>
    <t>⑨100％請求時は工事完了日を記入または入力</t>
    <rPh sb="9" eb="11">
      <t>コウジ</t>
    </rPh>
    <rPh sb="11" eb="13">
      <t>カンリョウ</t>
    </rPh>
    <rPh sb="13" eb="14">
      <t>ヒ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</si>
</sst>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0_);[Red]\(0\)"/>
    <numFmt numFmtId="178" formatCode="[$-F800]dddd\,\ mmmm\ dd\,\ yyyy"/>
    <numFmt numFmtId="179" formatCode="[DBNum3][$-411]#,##0"/>
    <numFmt numFmtId="180" formatCode="0_ 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u/>
      <sz val="10"/>
      <color indexed="17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u/>
      <sz val="12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111111"/>
      <name val="Segoe UI"/>
      <family val="2"/>
    </font>
    <font>
      <b/>
      <sz val="12"/>
      <color rgb="FF333333"/>
      <name val="游ゴシック Medium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493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38" fontId="26" fillId="0" borderId="0" xfId="1" applyFont="1" applyBorder="1" applyAlignment="1">
      <alignment horizontal="center" vertical="center"/>
    </xf>
    <xf numFmtId="38" fontId="26" fillId="0" borderId="1" xfId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>
      <alignment vertical="center"/>
    </xf>
    <xf numFmtId="0" fontId="27" fillId="0" borderId="0" xfId="0" applyFont="1" applyAlignment="1">
      <alignment vertical="center"/>
    </xf>
    <xf numFmtId="0" fontId="24" fillId="0" borderId="3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/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8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>
      <alignment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>
      <alignment vertical="center"/>
    </xf>
    <xf numFmtId="0" fontId="25" fillId="0" borderId="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>
      <alignment vertical="center"/>
    </xf>
    <xf numFmtId="0" fontId="30" fillId="0" borderId="9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31" fillId="0" borderId="0" xfId="0" applyFont="1">
      <alignment vertical="center"/>
    </xf>
    <xf numFmtId="0" fontId="22" fillId="0" borderId="0" xfId="2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32" fillId="0" borderId="0" xfId="2" applyFont="1">
      <alignment vertical="center"/>
    </xf>
    <xf numFmtId="0" fontId="33" fillId="0" borderId="0" xfId="2" applyFont="1" applyBorder="1" applyAlignment="1">
      <alignment horizontal="center" vertical="center"/>
    </xf>
    <xf numFmtId="0" fontId="22" fillId="0" borderId="0" xfId="2" applyAlignment="1">
      <alignment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>
      <alignment vertical="center"/>
    </xf>
    <xf numFmtId="0" fontId="22" fillId="0" borderId="16" xfId="2" applyFont="1" applyFill="1" applyBorder="1">
      <alignment vertical="center"/>
    </xf>
    <xf numFmtId="0" fontId="11" fillId="0" borderId="17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4" fillId="0" borderId="20" xfId="0" applyFont="1" applyBorder="1">
      <alignment vertical="center"/>
    </xf>
    <xf numFmtId="31" fontId="24" fillId="0" borderId="18" xfId="0" applyNumberFormat="1" applyFont="1" applyBorder="1" applyAlignment="1">
      <alignment vertical="center"/>
    </xf>
    <xf numFmtId="56" fontId="24" fillId="0" borderId="0" xfId="0" applyNumberFormat="1" applyFont="1" applyAlignment="1">
      <alignment vertical="center"/>
    </xf>
    <xf numFmtId="56" fontId="24" fillId="0" borderId="0" xfId="0" applyNumberFormat="1" applyFont="1" applyAlignment="1">
      <alignment horizontal="right" vertical="center"/>
    </xf>
    <xf numFmtId="31" fontId="24" fillId="0" borderId="0" xfId="0" applyNumberFormat="1" applyFont="1" applyBorder="1" applyAlignment="1">
      <alignment vertical="center"/>
    </xf>
    <xf numFmtId="0" fontId="36" fillId="4" borderId="0" xfId="0" applyFont="1" applyFill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2" borderId="0" xfId="0" applyFont="1" applyFill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/>
    </xf>
    <xf numFmtId="0" fontId="24" fillId="3" borderId="0" xfId="0" applyFont="1" applyFill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3" xfId="0" applyFont="1" applyBorder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4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4" fillId="0" borderId="0" xfId="0" applyFont="1" applyBorder="1" applyProtection="1">
      <alignment vertical="center"/>
    </xf>
    <xf numFmtId="49" fontId="30" fillId="0" borderId="0" xfId="0" applyNumberFormat="1" applyFont="1" applyFill="1" applyAlignment="1" applyProtection="1">
      <alignment horizontal="left" vertical="center" shrinkToFit="1"/>
    </xf>
    <xf numFmtId="0" fontId="25" fillId="0" borderId="0" xfId="0" applyFont="1" applyBorder="1" applyAlignment="1" applyProtection="1">
      <alignment horizontal="center" vertical="top"/>
    </xf>
    <xf numFmtId="0" fontId="27" fillId="0" borderId="0" xfId="0" applyFont="1" applyProtection="1">
      <alignment vertical="center"/>
    </xf>
    <xf numFmtId="0" fontId="24" fillId="3" borderId="0" xfId="0" applyFont="1" applyFill="1" applyAlignment="1" applyProtection="1">
      <alignment horizontal="left" vertical="center" shrinkToFit="1"/>
    </xf>
    <xf numFmtId="0" fontId="24" fillId="3" borderId="0" xfId="0" applyFont="1" applyFill="1" applyAlignment="1" applyProtection="1">
      <alignment horizontal="left" vertical="center"/>
    </xf>
    <xf numFmtId="0" fontId="36" fillId="4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top" wrapText="1"/>
    </xf>
    <xf numFmtId="0" fontId="24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13" xfId="0" applyFont="1" applyBorder="1" applyProtection="1">
      <alignment vertical="center"/>
    </xf>
    <xf numFmtId="0" fontId="24" fillId="0" borderId="14" xfId="0" applyFont="1" applyBorder="1" applyAlignment="1" applyProtection="1">
      <alignment horizontal="center"/>
    </xf>
    <xf numFmtId="0" fontId="24" fillId="0" borderId="15" xfId="0" applyFont="1" applyBorder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38" fontId="26" fillId="0" borderId="0" xfId="1" applyFont="1" applyBorder="1" applyAlignment="1" applyProtection="1">
      <alignment horizontal="center" vertical="center"/>
    </xf>
    <xf numFmtId="38" fontId="26" fillId="0" borderId="1" xfId="1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vertical="center"/>
    </xf>
    <xf numFmtId="0" fontId="24" fillId="0" borderId="2" xfId="0" applyFont="1" applyBorder="1" applyProtection="1">
      <alignment vertical="center"/>
    </xf>
    <xf numFmtId="0" fontId="24" fillId="0" borderId="4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vertical="top"/>
    </xf>
    <xf numFmtId="0" fontId="24" fillId="0" borderId="0" xfId="0" applyFont="1" applyBorder="1" applyAlignment="1" applyProtection="1"/>
    <xf numFmtId="0" fontId="24" fillId="0" borderId="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24" fillId="0" borderId="6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176" fontId="39" fillId="0" borderId="0" xfId="0" applyNumberFormat="1" applyFont="1" applyFill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9" xfId="0" applyFont="1" applyBorder="1" applyAlignment="1" applyProtection="1">
      <alignment vertical="center"/>
    </xf>
    <xf numFmtId="0" fontId="24" fillId="0" borderId="9" xfId="0" applyFont="1" applyBorder="1" applyAlignment="1" applyProtection="1">
      <alignment horizontal="right" vertical="center"/>
    </xf>
    <xf numFmtId="0" fontId="30" fillId="0" borderId="9" xfId="0" applyFont="1" applyBorder="1" applyAlignment="1" applyProtection="1">
      <alignment horizontal="right" vertical="center"/>
    </xf>
    <xf numFmtId="0" fontId="24" fillId="0" borderId="10" xfId="0" applyFont="1" applyBorder="1" applyAlignment="1" applyProtection="1">
      <alignment horizontal="right" vertical="center"/>
    </xf>
    <xf numFmtId="0" fontId="24" fillId="2" borderId="0" xfId="0" applyFont="1" applyFill="1" applyProtection="1">
      <alignment vertical="center"/>
    </xf>
    <xf numFmtId="0" fontId="24" fillId="0" borderId="3" xfId="0" applyFont="1" applyBorder="1" applyAlignment="1" applyProtection="1">
      <alignment vertical="center"/>
    </xf>
    <xf numFmtId="0" fontId="24" fillId="0" borderId="3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right" vertical="center"/>
    </xf>
    <xf numFmtId="0" fontId="24" fillId="0" borderId="7" xfId="0" applyFont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left" vertical="center"/>
    </xf>
    <xf numFmtId="0" fontId="24" fillId="0" borderId="4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5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0" fontId="24" fillId="0" borderId="5" xfId="0" applyFont="1" applyBorder="1" applyAlignment="1" applyProtection="1">
      <alignment horizontal="right" vertical="center"/>
    </xf>
    <xf numFmtId="0" fontId="24" fillId="0" borderId="7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 wrapText="1"/>
    </xf>
    <xf numFmtId="0" fontId="25" fillId="0" borderId="4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25" fillId="0" borderId="6" xfId="0" applyFont="1" applyBorder="1" applyAlignment="1" applyProtection="1">
      <alignment vertical="center" wrapText="1"/>
    </xf>
    <xf numFmtId="0" fontId="25" fillId="0" borderId="3" xfId="0" applyFont="1" applyBorder="1" applyAlignment="1" applyProtection="1">
      <alignment vertical="center" wrapText="1"/>
    </xf>
    <xf numFmtId="0" fontId="24" fillId="0" borderId="20" xfId="0" applyFont="1" applyBorder="1" applyProtection="1">
      <alignment vertical="center"/>
    </xf>
    <xf numFmtId="31" fontId="24" fillId="0" borderId="18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56" fontId="24" fillId="0" borderId="0" xfId="0" applyNumberFormat="1" applyFont="1" applyAlignment="1" applyProtection="1">
      <alignment vertical="center"/>
    </xf>
    <xf numFmtId="56" fontId="24" fillId="0" borderId="0" xfId="0" applyNumberFormat="1" applyFont="1" applyAlignment="1" applyProtection="1">
      <alignment horizontal="right" vertical="center"/>
    </xf>
    <xf numFmtId="31" fontId="24" fillId="0" borderId="0" xfId="0" applyNumberFormat="1" applyFont="1" applyBorder="1" applyAlignment="1" applyProtection="1">
      <alignment vertical="center"/>
    </xf>
    <xf numFmtId="0" fontId="33" fillId="0" borderId="0" xfId="2" applyFont="1" applyBorder="1" applyAlignment="1">
      <alignment horizontal="center" vertical="center"/>
    </xf>
    <xf numFmtId="0" fontId="22" fillId="0" borderId="0" xfId="2" applyAlignment="1">
      <alignment vertical="center"/>
    </xf>
    <xf numFmtId="0" fontId="11" fillId="0" borderId="21" xfId="2" applyFont="1" applyFill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/>
    </xf>
    <xf numFmtId="0" fontId="37" fillId="0" borderId="26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22" fillId="0" borderId="22" xfId="2" applyFont="1" applyBorder="1" applyAlignment="1">
      <alignment vertical="center"/>
    </xf>
    <xf numFmtId="0" fontId="22" fillId="0" borderId="29" xfId="2" applyFont="1" applyBorder="1" applyAlignment="1">
      <alignment vertical="center"/>
    </xf>
    <xf numFmtId="0" fontId="37" fillId="0" borderId="30" xfId="2" applyFont="1" applyBorder="1" applyAlignment="1">
      <alignment horizontal="center" vertical="center" wrapText="1"/>
    </xf>
    <xf numFmtId="0" fontId="37" fillId="0" borderId="22" xfId="2" applyFont="1" applyBorder="1" applyAlignment="1">
      <alignment horizontal="center" vertical="center"/>
    </xf>
    <xf numFmtId="0" fontId="37" fillId="0" borderId="29" xfId="2" applyFont="1" applyBorder="1" applyAlignment="1">
      <alignment horizontal="center" vertical="center"/>
    </xf>
    <xf numFmtId="0" fontId="22" fillId="0" borderId="23" xfId="2" applyFont="1" applyBorder="1" applyAlignment="1">
      <alignment vertical="center"/>
    </xf>
    <xf numFmtId="0" fontId="13" fillId="0" borderId="30" xfId="2" applyFont="1" applyBorder="1" applyAlignment="1">
      <alignment horizontal="center" vertical="center" wrapText="1"/>
    </xf>
    <xf numFmtId="0" fontId="37" fillId="0" borderId="31" xfId="2" applyFont="1" applyBorder="1" applyAlignment="1">
      <alignment horizontal="center" vertical="center"/>
    </xf>
    <xf numFmtId="0" fontId="37" fillId="0" borderId="4" xfId="2" applyFont="1" applyBorder="1" applyAlignment="1">
      <alignment vertical="center"/>
    </xf>
    <xf numFmtId="0" fontId="37" fillId="0" borderId="32" xfId="2" applyFont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22" fillId="0" borderId="33" xfId="2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30" fillId="0" borderId="43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shrinkToFit="1"/>
    </xf>
    <xf numFmtId="178" fontId="40" fillId="3" borderId="3" xfId="0" applyNumberFormat="1" applyFont="1" applyFill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" borderId="0" xfId="0" applyFont="1" applyFill="1" applyAlignment="1" applyProtection="1">
      <alignment horizontal="left" vertical="center" wrapText="1"/>
      <protection locked="0"/>
    </xf>
    <xf numFmtId="0" fontId="27" fillId="0" borderId="3" xfId="0" applyFont="1" applyBorder="1" applyAlignment="1">
      <alignment horizontal="center" vertical="center" shrinkToFit="1"/>
    </xf>
    <xf numFmtId="0" fontId="24" fillId="3" borderId="0" xfId="0" applyFont="1" applyFill="1" applyAlignment="1" applyProtection="1">
      <alignment horizontal="left" vertical="center" shrinkToFi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center" shrinkToFit="1"/>
    </xf>
    <xf numFmtId="0" fontId="24" fillId="0" borderId="0" xfId="0" applyFont="1" applyAlignment="1">
      <alignment horizontal="center" vertical="center" shrinkToFit="1"/>
    </xf>
    <xf numFmtId="49" fontId="30" fillId="3" borderId="0" xfId="0" applyNumberFormat="1" applyFont="1" applyFill="1" applyBorder="1" applyAlignment="1">
      <alignment horizontal="center" vertical="center" shrinkToFit="1"/>
    </xf>
    <xf numFmtId="49" fontId="30" fillId="3" borderId="3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top" shrinkToFit="1"/>
    </xf>
    <xf numFmtId="49" fontId="29" fillId="0" borderId="0" xfId="0" applyNumberFormat="1" applyFont="1" applyFill="1" applyAlignment="1">
      <alignment horizontal="center" vertical="center" shrinkToFit="1"/>
    </xf>
    <xf numFmtId="0" fontId="30" fillId="3" borderId="34" xfId="0" applyFont="1" applyFill="1" applyBorder="1" applyAlignment="1" applyProtection="1">
      <alignment horizontal="center" vertical="center"/>
      <protection locked="0"/>
    </xf>
    <xf numFmtId="0" fontId="30" fillId="3" borderId="35" xfId="0" applyFont="1" applyFill="1" applyBorder="1" applyAlignment="1" applyProtection="1">
      <alignment horizontal="center" vertical="center"/>
      <protection locked="0"/>
    </xf>
    <xf numFmtId="0" fontId="30" fillId="3" borderId="36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>
      <alignment vertical="center" shrinkToFit="1"/>
    </xf>
    <xf numFmtId="0" fontId="24" fillId="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3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Alignment="1">
      <alignment vertical="top" wrapText="1"/>
    </xf>
    <xf numFmtId="0" fontId="2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38" fontId="38" fillId="3" borderId="9" xfId="1" applyFont="1" applyFill="1" applyBorder="1" applyAlignment="1" applyProtection="1">
      <alignment horizontal="right" indent="1"/>
      <protection locked="0"/>
    </xf>
    <xf numFmtId="38" fontId="38" fillId="3" borderId="38" xfId="1" applyFont="1" applyFill="1" applyBorder="1" applyAlignment="1" applyProtection="1">
      <alignment horizontal="right" indent="1"/>
      <protection locked="0"/>
    </xf>
    <xf numFmtId="38" fontId="38" fillId="3" borderId="3" xfId="1" applyFont="1" applyFill="1" applyBorder="1" applyAlignment="1" applyProtection="1">
      <alignment horizontal="right" indent="1"/>
      <protection locked="0"/>
    </xf>
    <xf numFmtId="38" fontId="38" fillId="3" borderId="42" xfId="1" applyFont="1" applyFill="1" applyBorder="1" applyAlignment="1" applyProtection="1">
      <alignment horizontal="right" indent="1"/>
      <protection locked="0"/>
    </xf>
    <xf numFmtId="0" fontId="24" fillId="0" borderId="8" xfId="0" applyFont="1" applyBorder="1" applyAlignment="1">
      <alignment horizontal="center" vertical="center" wrapText="1"/>
    </xf>
    <xf numFmtId="38" fontId="38" fillId="0" borderId="9" xfId="1" applyFont="1" applyFill="1" applyBorder="1" applyAlignment="1">
      <alignment horizontal="right" indent="1"/>
    </xf>
    <xf numFmtId="38" fontId="38" fillId="0" borderId="38" xfId="1" applyFont="1" applyFill="1" applyBorder="1" applyAlignment="1">
      <alignment horizontal="right" indent="1"/>
    </xf>
    <xf numFmtId="38" fontId="38" fillId="0" borderId="3" xfId="1" applyFont="1" applyFill="1" applyBorder="1" applyAlignment="1">
      <alignment horizontal="right" indent="1"/>
    </xf>
    <xf numFmtId="38" fontId="38" fillId="0" borderId="42" xfId="1" applyFont="1" applyFill="1" applyBorder="1" applyAlignment="1">
      <alignment horizontal="right" indent="1"/>
    </xf>
    <xf numFmtId="0" fontId="25" fillId="0" borderId="0" xfId="0" applyFont="1" applyAlignment="1">
      <alignment horizontal="left" vertical="top" wrapText="1"/>
    </xf>
    <xf numFmtId="180" fontId="26" fillId="0" borderId="43" xfId="0" applyNumberFormat="1" applyFont="1" applyFill="1" applyBorder="1" applyAlignment="1">
      <alignment horizontal="center"/>
    </xf>
    <xf numFmtId="180" fontId="26" fillId="0" borderId="1" xfId="0" applyNumberFormat="1" applyFont="1" applyFill="1" applyBorder="1" applyAlignment="1">
      <alignment horizont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38" fontId="26" fillId="0" borderId="0" xfId="1" applyFont="1" applyBorder="1" applyAlignment="1">
      <alignment horizontal="right" vertical="center" indent="1"/>
    </xf>
    <xf numFmtId="38" fontId="26" fillId="0" borderId="1" xfId="1" applyFont="1" applyBorder="1" applyAlignment="1">
      <alignment horizontal="right" vertical="center" indent="1"/>
    </xf>
    <xf numFmtId="0" fontId="24" fillId="0" borderId="4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38" fontId="38" fillId="0" borderId="37" xfId="1" applyFont="1" applyFill="1" applyBorder="1" applyAlignment="1">
      <alignment horizontal="right" indent="1"/>
    </xf>
    <xf numFmtId="38" fontId="38" fillId="0" borderId="39" xfId="1" applyFont="1" applyFill="1" applyBorder="1" applyAlignment="1">
      <alignment horizontal="right" indent="1"/>
    </xf>
    <xf numFmtId="0" fontId="24" fillId="0" borderId="3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38" fontId="30" fillId="0" borderId="43" xfId="1" applyFont="1" applyBorder="1" applyAlignment="1">
      <alignment horizontal="right" vertical="center" indent="1"/>
    </xf>
    <xf numFmtId="178" fontId="40" fillId="2" borderId="3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38" fillId="2" borderId="8" xfId="0" applyFont="1" applyFill="1" applyBorder="1" applyAlignment="1">
      <alignment horizontal="center"/>
    </xf>
    <xf numFmtId="0" fontId="38" fillId="2" borderId="9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176" fontId="39" fillId="2" borderId="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shrinkToFit="1"/>
    </xf>
    <xf numFmtId="179" fontId="43" fillId="0" borderId="9" xfId="0" applyNumberFormat="1" applyFont="1" applyBorder="1" applyAlignment="1">
      <alignment horizontal="right" indent="2"/>
    </xf>
    <xf numFmtId="179" fontId="43" fillId="0" borderId="10" xfId="0" applyNumberFormat="1" applyFont="1" applyBorder="1" applyAlignment="1">
      <alignment horizontal="right" indent="2"/>
    </xf>
    <xf numFmtId="179" fontId="43" fillId="0" borderId="3" xfId="0" applyNumberFormat="1" applyFont="1" applyBorder="1" applyAlignment="1">
      <alignment horizontal="right" indent="2"/>
    </xf>
    <xf numFmtId="179" fontId="43" fillId="0" borderId="7" xfId="0" applyNumberFormat="1" applyFont="1" applyBorder="1" applyAlignment="1">
      <alignment horizontal="right" indent="2"/>
    </xf>
    <xf numFmtId="0" fontId="39" fillId="2" borderId="0" xfId="0" applyFont="1" applyFill="1" applyBorder="1" applyAlignment="1">
      <alignment horizontal="left" vertical="center" wrapText="1" shrinkToFi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9" fillId="2" borderId="0" xfId="0" applyFont="1" applyFill="1" applyBorder="1" applyAlignment="1">
      <alignment horizontal="left" vertical="center" shrinkToFit="1"/>
    </xf>
    <xf numFmtId="3" fontId="24" fillId="0" borderId="6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77" fontId="30" fillId="2" borderId="34" xfId="0" applyNumberFormat="1" applyFont="1" applyFill="1" applyBorder="1" applyAlignment="1">
      <alignment horizontal="center" vertical="center"/>
    </xf>
    <xf numFmtId="177" fontId="30" fillId="2" borderId="35" xfId="0" applyNumberFormat="1" applyFont="1" applyFill="1" applyBorder="1" applyAlignment="1">
      <alignment horizontal="center" vertical="center"/>
    </xf>
    <xf numFmtId="177" fontId="30" fillId="2" borderId="36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left" vertical="center" wrapText="1"/>
    </xf>
    <xf numFmtId="0" fontId="24" fillId="2" borderId="3" xfId="0" applyNumberFormat="1" applyFont="1" applyFill="1" applyBorder="1" applyAlignment="1">
      <alignment horizontal="left" vertical="center" wrapText="1"/>
    </xf>
    <xf numFmtId="0" fontId="24" fillId="2" borderId="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38" fontId="38" fillId="2" borderId="9" xfId="1" applyFont="1" applyFill="1" applyBorder="1" applyAlignment="1">
      <alignment horizontal="right" indent="1"/>
    </xf>
    <xf numFmtId="38" fontId="38" fillId="2" borderId="38" xfId="1" applyFont="1" applyFill="1" applyBorder="1" applyAlignment="1">
      <alignment horizontal="right" indent="1"/>
    </xf>
    <xf numFmtId="38" fontId="38" fillId="2" borderId="3" xfId="1" applyFont="1" applyFill="1" applyBorder="1" applyAlignment="1">
      <alignment horizontal="right" indent="1"/>
    </xf>
    <xf numFmtId="38" fontId="38" fillId="2" borderId="42" xfId="1" applyFont="1" applyFill="1" applyBorder="1" applyAlignment="1">
      <alignment horizontal="right" indent="1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38" fontId="24" fillId="0" borderId="9" xfId="1" applyFont="1" applyBorder="1" applyAlignment="1">
      <alignment horizontal="center"/>
    </xf>
    <xf numFmtId="38" fontId="24" fillId="0" borderId="3" xfId="1" applyFont="1" applyBorder="1" applyAlignment="1">
      <alignment horizontal="center"/>
    </xf>
    <xf numFmtId="180" fontId="26" fillId="0" borderId="43" xfId="0" applyNumberFormat="1" applyFont="1" applyBorder="1" applyAlignment="1">
      <alignment horizontal="center" shrinkToFit="1"/>
    </xf>
    <xf numFmtId="180" fontId="26" fillId="0" borderId="1" xfId="0" applyNumberFormat="1" applyFont="1" applyBorder="1" applyAlignment="1">
      <alignment horizontal="center" shrinkToFit="1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 indent="1"/>
    </xf>
    <xf numFmtId="0" fontId="27" fillId="0" borderId="9" xfId="0" applyFont="1" applyBorder="1" applyAlignment="1">
      <alignment horizontal="left" vertical="center" wrapText="1" indent="1"/>
    </xf>
    <xf numFmtId="0" fontId="27" fillId="0" borderId="6" xfId="0" applyFont="1" applyBorder="1" applyAlignment="1">
      <alignment horizontal="left" vertical="center" wrapText="1" indent="1"/>
    </xf>
    <xf numFmtId="0" fontId="27" fillId="0" borderId="3" xfId="0" applyFont="1" applyBorder="1" applyAlignment="1">
      <alignment horizontal="left" vertical="center" wrapText="1" indent="1"/>
    </xf>
    <xf numFmtId="0" fontId="24" fillId="0" borderId="28" xfId="0" applyFont="1" applyBorder="1" applyAlignment="1">
      <alignment horizontal="center" vertical="center"/>
    </xf>
    <xf numFmtId="38" fontId="38" fillId="0" borderId="9" xfId="1" applyFont="1" applyBorder="1" applyAlignment="1">
      <alignment horizontal="right" indent="1"/>
    </xf>
    <xf numFmtId="38" fontId="38" fillId="0" borderId="38" xfId="1" applyFont="1" applyBorder="1" applyAlignment="1">
      <alignment horizontal="right" indent="1"/>
    </xf>
    <xf numFmtId="38" fontId="38" fillId="0" borderId="37" xfId="1" applyFont="1" applyBorder="1" applyAlignment="1">
      <alignment horizontal="right" indent="1"/>
    </xf>
    <xf numFmtId="38" fontId="38" fillId="0" borderId="39" xfId="1" applyFont="1" applyBorder="1" applyAlignment="1">
      <alignment horizontal="right" indent="1"/>
    </xf>
    <xf numFmtId="38" fontId="38" fillId="0" borderId="3" xfId="1" applyFont="1" applyBorder="1" applyAlignment="1">
      <alignment horizontal="right" indent="1"/>
    </xf>
    <xf numFmtId="38" fontId="38" fillId="0" borderId="42" xfId="1" applyFont="1" applyBorder="1" applyAlignment="1">
      <alignment horizontal="right" indent="1"/>
    </xf>
    <xf numFmtId="0" fontId="27" fillId="0" borderId="18" xfId="0" applyFont="1" applyBorder="1" applyAlignment="1">
      <alignment horizontal="center" vertical="center"/>
    </xf>
    <xf numFmtId="31" fontId="24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31" fontId="24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 shrinkToFit="1"/>
    </xf>
    <xf numFmtId="0" fontId="27" fillId="0" borderId="5" xfId="0" applyFont="1" applyBorder="1" applyAlignment="1" applyProtection="1">
      <alignment horizontal="center" vertical="center" shrinkToFit="1"/>
    </xf>
    <xf numFmtId="0" fontId="24" fillId="0" borderId="48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38" fontId="38" fillId="0" borderId="9" xfId="1" applyFont="1" applyFill="1" applyBorder="1" applyAlignment="1" applyProtection="1">
      <alignment horizontal="right" indent="1"/>
    </xf>
    <xf numFmtId="38" fontId="38" fillId="0" borderId="38" xfId="1" applyFont="1" applyFill="1" applyBorder="1" applyAlignment="1" applyProtection="1">
      <alignment horizontal="right" indent="1"/>
    </xf>
    <xf numFmtId="38" fontId="38" fillId="0" borderId="3" xfId="1" applyFont="1" applyFill="1" applyBorder="1" applyAlignment="1" applyProtection="1">
      <alignment horizontal="right" indent="1"/>
    </xf>
    <xf numFmtId="38" fontId="38" fillId="0" borderId="42" xfId="1" applyFont="1" applyFill="1" applyBorder="1" applyAlignment="1" applyProtection="1">
      <alignment horizontal="right" indent="1"/>
    </xf>
    <xf numFmtId="0" fontId="24" fillId="0" borderId="6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/>
    </xf>
    <xf numFmtId="0" fontId="24" fillId="0" borderId="37" xfId="0" applyFont="1" applyBorder="1" applyAlignment="1" applyProtection="1">
      <alignment horizontal="center"/>
    </xf>
    <xf numFmtId="38" fontId="38" fillId="0" borderId="37" xfId="1" applyFont="1" applyFill="1" applyBorder="1" applyAlignment="1" applyProtection="1">
      <alignment horizontal="right" indent="1"/>
    </xf>
    <xf numFmtId="38" fontId="38" fillId="0" borderId="39" xfId="1" applyFont="1" applyFill="1" applyBorder="1" applyAlignment="1" applyProtection="1">
      <alignment horizontal="right" indent="1"/>
    </xf>
    <xf numFmtId="0" fontId="24" fillId="0" borderId="32" xfId="0" applyFont="1" applyBorder="1" applyAlignment="1" applyProtection="1">
      <alignment horizontal="center" vertical="center"/>
    </xf>
    <xf numFmtId="0" fontId="24" fillId="0" borderId="37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top" wrapText="1"/>
    </xf>
    <xf numFmtId="0" fontId="24" fillId="0" borderId="34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center" vertical="center"/>
    </xf>
    <xf numFmtId="0" fontId="24" fillId="0" borderId="36" xfId="0" applyFont="1" applyBorder="1" applyAlignment="1" applyProtection="1">
      <alignment horizontal="center" vertical="center"/>
    </xf>
    <xf numFmtId="38" fontId="38" fillId="2" borderId="9" xfId="1" applyFont="1" applyFill="1" applyBorder="1" applyAlignment="1" applyProtection="1">
      <alignment horizontal="right" indent="1"/>
    </xf>
    <xf numFmtId="38" fontId="38" fillId="2" borderId="38" xfId="1" applyFont="1" applyFill="1" applyBorder="1" applyAlignment="1" applyProtection="1">
      <alignment horizontal="right" indent="1"/>
    </xf>
    <xf numFmtId="38" fontId="38" fillId="2" borderId="3" xfId="1" applyFont="1" applyFill="1" applyBorder="1" applyAlignment="1" applyProtection="1">
      <alignment horizontal="right" indent="1"/>
    </xf>
    <xf numFmtId="38" fontId="38" fillId="2" borderId="42" xfId="1" applyFont="1" applyFill="1" applyBorder="1" applyAlignment="1" applyProtection="1">
      <alignment horizontal="right" indent="1"/>
    </xf>
    <xf numFmtId="38" fontId="38" fillId="0" borderId="9" xfId="1" applyFont="1" applyBorder="1" applyAlignment="1" applyProtection="1">
      <alignment horizontal="right" indent="1"/>
    </xf>
    <xf numFmtId="38" fontId="38" fillId="0" borderId="38" xfId="1" applyFont="1" applyBorder="1" applyAlignment="1" applyProtection="1">
      <alignment horizontal="right" indent="1"/>
    </xf>
    <xf numFmtId="38" fontId="38" fillId="0" borderId="3" xfId="1" applyFont="1" applyBorder="1" applyAlignment="1" applyProtection="1">
      <alignment horizontal="right" indent="1"/>
    </xf>
    <xf numFmtId="38" fontId="38" fillId="0" borderId="42" xfId="1" applyFont="1" applyBorder="1" applyAlignment="1" applyProtection="1">
      <alignment horizontal="right" indent="1"/>
    </xf>
    <xf numFmtId="0" fontId="25" fillId="0" borderId="8" xfId="0" applyFont="1" applyBorder="1" applyAlignment="1" applyProtection="1">
      <alignment vertical="center" wrapText="1"/>
    </xf>
    <xf numFmtId="0" fontId="25" fillId="0" borderId="9" xfId="0" applyFont="1" applyBorder="1" applyAlignment="1" applyProtection="1">
      <alignment vertical="center" wrapText="1"/>
    </xf>
    <xf numFmtId="0" fontId="24" fillId="0" borderId="26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vertical="center"/>
    </xf>
    <xf numFmtId="0" fontId="24" fillId="0" borderId="8" xfId="0" applyFont="1" applyBorder="1" applyAlignment="1" applyProtection="1">
      <alignment horizontal="center" vertical="center" wrapText="1"/>
    </xf>
    <xf numFmtId="180" fontId="26" fillId="0" borderId="43" xfId="0" applyNumberFormat="1" applyFont="1" applyFill="1" applyBorder="1" applyAlignment="1" applyProtection="1">
      <alignment horizontal="center"/>
    </xf>
    <xf numFmtId="180" fontId="26" fillId="0" borderId="1" xfId="0" applyNumberFormat="1" applyFont="1" applyFill="1" applyBorder="1" applyAlignment="1" applyProtection="1">
      <alignment horizontal="center"/>
    </xf>
    <xf numFmtId="0" fontId="42" fillId="0" borderId="20" xfId="0" applyFont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 shrinkToFit="1"/>
    </xf>
    <xf numFmtId="0" fontId="24" fillId="0" borderId="44" xfId="0" applyFont="1" applyBorder="1" applyAlignment="1" applyProtection="1">
      <alignment horizontal="center" vertical="center"/>
    </xf>
    <xf numFmtId="0" fontId="24" fillId="0" borderId="45" xfId="0" applyFont="1" applyBorder="1" applyAlignment="1" applyProtection="1">
      <alignment horizontal="center" vertical="center"/>
    </xf>
    <xf numFmtId="0" fontId="24" fillId="0" borderId="46" xfId="0" applyFont="1" applyBorder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36" fillId="4" borderId="0" xfId="0" applyFont="1" applyFill="1" applyBorder="1" applyAlignment="1" applyProtection="1">
      <alignment vertical="center" shrinkToFit="1"/>
    </xf>
    <xf numFmtId="0" fontId="25" fillId="0" borderId="0" xfId="0" applyFont="1" applyBorder="1" applyAlignment="1" applyProtection="1">
      <alignment horizontal="center"/>
    </xf>
    <xf numFmtId="0" fontId="29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horizontal="center" vertical="top" shrinkToFit="1"/>
    </xf>
    <xf numFmtId="49" fontId="3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30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Fill="1" applyAlignment="1" applyProtection="1">
      <alignment horizontal="center" vertical="center" shrinkToFit="1"/>
    </xf>
    <xf numFmtId="0" fontId="27" fillId="0" borderId="3" xfId="0" applyFont="1" applyBorder="1" applyAlignment="1" applyProtection="1">
      <alignment horizontal="center" vertical="center" shrinkToFit="1"/>
    </xf>
    <xf numFmtId="0" fontId="4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38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38" fontId="30" fillId="0" borderId="43" xfId="0" applyNumberFormat="1" applyFont="1" applyFill="1" applyBorder="1" applyAlignment="1" applyProtection="1">
      <alignment horizontal="center" vertical="center"/>
    </xf>
    <xf numFmtId="0" fontId="30" fillId="0" borderId="43" xfId="0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/>
    </xf>
    <xf numFmtId="0" fontId="30" fillId="0" borderId="3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 vertical="center"/>
    </xf>
    <xf numFmtId="178" fontId="40" fillId="2" borderId="3" xfId="0" applyNumberFormat="1" applyFont="1" applyFill="1" applyBorder="1" applyAlignment="1" applyProtection="1">
      <alignment horizontal="center" vertical="center"/>
    </xf>
    <xf numFmtId="0" fontId="38" fillId="2" borderId="8" xfId="0" applyFont="1" applyFill="1" applyBorder="1" applyAlignment="1" applyProtection="1">
      <alignment horizontal="center"/>
    </xf>
    <xf numFmtId="0" fontId="38" fillId="2" borderId="9" xfId="0" applyFont="1" applyFill="1" applyBorder="1" applyAlignment="1" applyProtection="1">
      <alignment horizontal="center"/>
    </xf>
    <xf numFmtId="0" fontId="38" fillId="2" borderId="10" xfId="0" applyFont="1" applyFill="1" applyBorder="1" applyAlignment="1" applyProtection="1">
      <alignment horizontal="center"/>
    </xf>
    <xf numFmtId="0" fontId="24" fillId="0" borderId="41" xfId="0" applyFont="1" applyBorder="1" applyAlignment="1" applyProtection="1">
      <alignment horizontal="center" vertical="center"/>
    </xf>
    <xf numFmtId="176" fontId="30" fillId="2" borderId="3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top" wrapText="1"/>
    </xf>
    <xf numFmtId="38" fontId="38" fillId="0" borderId="37" xfId="1" applyFont="1" applyBorder="1" applyAlignment="1" applyProtection="1">
      <alignment horizontal="right" indent="1"/>
    </xf>
    <xf numFmtId="38" fontId="38" fillId="0" borderId="39" xfId="1" applyFont="1" applyBorder="1" applyAlignment="1" applyProtection="1">
      <alignment horizontal="right" indent="1"/>
    </xf>
    <xf numFmtId="177" fontId="30" fillId="2" borderId="34" xfId="0" applyNumberFormat="1" applyFont="1" applyFill="1" applyBorder="1" applyAlignment="1" applyProtection="1">
      <alignment horizontal="center" vertical="center"/>
    </xf>
    <xf numFmtId="177" fontId="30" fillId="2" borderId="35" xfId="0" applyNumberFormat="1" applyFont="1" applyFill="1" applyBorder="1" applyAlignment="1" applyProtection="1">
      <alignment horizontal="center" vertical="center"/>
    </xf>
    <xf numFmtId="177" fontId="30" fillId="2" borderId="36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3" fontId="24" fillId="0" borderId="6" xfId="0" applyNumberFormat="1" applyFont="1" applyBorder="1" applyAlignment="1" applyProtection="1">
      <alignment horizontal="center" vertical="center"/>
    </xf>
    <xf numFmtId="3" fontId="24" fillId="0" borderId="3" xfId="0" applyNumberFormat="1" applyFont="1" applyBorder="1" applyAlignment="1" applyProtection="1">
      <alignment horizontal="center" vertical="center"/>
    </xf>
    <xf numFmtId="3" fontId="24" fillId="0" borderId="7" xfId="0" applyNumberFormat="1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5" fillId="0" borderId="3" xfId="0" applyFont="1" applyBorder="1" applyAlignment="1" applyProtection="1">
      <alignment vertical="center"/>
    </xf>
    <xf numFmtId="0" fontId="27" fillId="0" borderId="8" xfId="0" applyFont="1" applyBorder="1" applyAlignment="1" applyProtection="1">
      <alignment horizontal="left" vertical="center" wrapText="1" indent="1"/>
    </xf>
    <xf numFmtId="0" fontId="27" fillId="0" borderId="9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7" fillId="0" borderId="3" xfId="0" applyFont="1" applyBorder="1" applyAlignment="1" applyProtection="1">
      <alignment horizontal="left" vertical="center" wrapText="1" indent="1"/>
    </xf>
    <xf numFmtId="180" fontId="26" fillId="0" borderId="43" xfId="0" applyNumberFormat="1" applyFont="1" applyBorder="1" applyAlignment="1" applyProtection="1">
      <alignment horizontal="center" shrinkToFit="1"/>
    </xf>
    <xf numFmtId="180" fontId="26" fillId="0" borderId="1" xfId="0" applyNumberFormat="1" applyFont="1" applyBorder="1" applyAlignment="1" applyProtection="1">
      <alignment horizontal="center" shrinkToFit="1"/>
    </xf>
    <xf numFmtId="38" fontId="24" fillId="0" borderId="9" xfId="1" applyFont="1" applyBorder="1" applyAlignment="1" applyProtection="1">
      <alignment horizontal="center"/>
    </xf>
    <xf numFmtId="38" fontId="24" fillId="0" borderId="3" xfId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4" fillId="2" borderId="9" xfId="0" applyNumberFormat="1" applyFont="1" applyFill="1" applyBorder="1" applyAlignment="1" applyProtection="1">
      <alignment horizontal="left" vertical="center" wrapText="1"/>
    </xf>
    <xf numFmtId="38" fontId="26" fillId="0" borderId="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30" fillId="0" borderId="43" xfId="1" applyFont="1" applyBorder="1" applyAlignment="1" applyProtection="1">
      <alignment horizontal="right" vertical="center" indent="1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 shrinkToFit="1"/>
    </xf>
    <xf numFmtId="0" fontId="24" fillId="0" borderId="3" xfId="0" applyFont="1" applyBorder="1" applyAlignment="1" applyProtection="1">
      <alignment horizontal="center" vertical="center" shrinkToFit="1"/>
    </xf>
    <xf numFmtId="0" fontId="24" fillId="0" borderId="7" xfId="0" applyFont="1" applyBorder="1" applyAlignment="1" applyProtection="1">
      <alignment horizontal="center" vertical="center" shrinkToFit="1"/>
    </xf>
    <xf numFmtId="179" fontId="43" fillId="0" borderId="9" xfId="0" applyNumberFormat="1" applyFont="1" applyBorder="1" applyAlignment="1" applyProtection="1">
      <alignment horizontal="right" indent="2"/>
    </xf>
    <xf numFmtId="179" fontId="43" fillId="0" borderId="10" xfId="0" applyNumberFormat="1" applyFont="1" applyBorder="1" applyAlignment="1" applyProtection="1">
      <alignment horizontal="right" indent="2"/>
    </xf>
    <xf numFmtId="179" fontId="43" fillId="0" borderId="3" xfId="0" applyNumberFormat="1" applyFont="1" applyBorder="1" applyAlignment="1" applyProtection="1">
      <alignment horizontal="right" indent="2"/>
    </xf>
    <xf numFmtId="179" fontId="43" fillId="0" borderId="7" xfId="0" applyNumberFormat="1" applyFont="1" applyBorder="1" applyAlignment="1" applyProtection="1">
      <alignment horizontal="right" indent="2"/>
    </xf>
    <xf numFmtId="0" fontId="24" fillId="2" borderId="0" xfId="0" applyFont="1" applyFill="1" applyBorder="1" applyAlignment="1" applyProtection="1">
      <alignment horizontal="left" vertical="center" wrapText="1" shrinkToFit="1"/>
    </xf>
    <xf numFmtId="0" fontId="24" fillId="2" borderId="0" xfId="0" applyFont="1" applyFill="1" applyBorder="1" applyAlignment="1" applyProtection="1">
      <alignment horizontal="left" vertical="center" shrinkToFit="1"/>
    </xf>
    <xf numFmtId="49" fontId="30" fillId="0" borderId="0" xfId="0" applyNumberFormat="1" applyFont="1" applyFill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ill>
        <patternFill>
          <fgColor rgb="FFFFFFFF"/>
        </patternFill>
      </fill>
    </dxf>
    <dxf>
      <fill>
        <patternFill>
          <fgColor rgb="FFFFFFFF"/>
        </patternFill>
      </fill>
    </dxf>
  </dxfs>
  <tableStyles count="0" defaultTableStyle="TableStyleMedium9" defaultPivotStyle="PivotStyleLight16"/>
  <colors>
    <mruColors>
      <color rgb="FFFFFFCC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</xdr:colOff>
      <xdr:row>49</xdr:row>
      <xdr:rowOff>110159</xdr:rowOff>
    </xdr:from>
    <xdr:to>
      <xdr:col>20</xdr:col>
      <xdr:colOff>133350</xdr:colOff>
      <xdr:row>56</xdr:row>
      <xdr:rowOff>101876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AB847EC-F8DA-4E64-AF5B-BA18D49A4C67}"/>
            </a:ext>
          </a:extLst>
        </xdr:cNvPr>
        <xdr:cNvSpPr/>
      </xdr:nvSpPr>
      <xdr:spPr>
        <a:xfrm>
          <a:off x="6626" y="9111284"/>
          <a:ext cx="4184374" cy="138236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126309</xdr:colOff>
      <xdr:row>11</xdr:row>
      <xdr:rowOff>54250</xdr:rowOff>
    </xdr:from>
    <xdr:to>
      <xdr:col>20</xdr:col>
      <xdr:colOff>161924</xdr:colOff>
      <xdr:row>18</xdr:row>
      <xdr:rowOff>62533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40F69FA-026E-41AE-8430-887237AEF752}"/>
            </a:ext>
          </a:extLst>
        </xdr:cNvPr>
        <xdr:cNvSpPr/>
      </xdr:nvSpPr>
      <xdr:spPr>
        <a:xfrm>
          <a:off x="126309" y="2016400"/>
          <a:ext cx="4093265" cy="134178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266700</xdr:colOff>
      <xdr:row>5</xdr:row>
      <xdr:rowOff>152400</xdr:rowOff>
    </xdr:from>
    <xdr:to>
      <xdr:col>54</xdr:col>
      <xdr:colOff>634448</xdr:colOff>
      <xdr:row>17</xdr:row>
      <xdr:rowOff>149915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98BDD37-92AD-414D-8C31-70880DA7471F}"/>
            </a:ext>
          </a:extLst>
        </xdr:cNvPr>
        <xdr:cNvSpPr/>
      </xdr:nvSpPr>
      <xdr:spPr>
        <a:xfrm>
          <a:off x="9725025" y="952500"/>
          <a:ext cx="5168348" cy="2302565"/>
        </a:xfrm>
        <a:prstGeom prst="wedgeRoundRectCallout">
          <a:avLst>
            <a:gd name="adj1" fmla="val -67690"/>
            <a:gd name="adj2" fmla="val 14224"/>
            <a:gd name="adj3" fmla="val 16667"/>
          </a:avLst>
        </a:prstGeom>
        <a:solidFill>
          <a:srgbClr val="FFFFCC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工事代金請求書（</a:t>
          </a:r>
          <a:r>
            <a:rPr kumimoji="1" lang="ja-JP" altLang="en-US" sz="1100" b="1">
              <a:solidFill>
                <a:srgbClr val="FF0000"/>
              </a:solidFill>
            </a:rPr>
            <a:t>控</a:t>
          </a:r>
          <a:r>
            <a:rPr kumimoji="1" lang="ja-JP" altLang="en-US" sz="1100" b="1">
              <a:solidFill>
                <a:schemeClr val="tx1"/>
              </a:solidFill>
            </a:rPr>
            <a:t>）のグリーンの欄に入力ください。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工事代金請求書（</a:t>
          </a:r>
          <a:r>
            <a:rPr kumimoji="1" lang="ja-JP" altLang="en-US" sz="1100" b="1">
              <a:solidFill>
                <a:srgbClr val="FF0000"/>
              </a:solidFill>
            </a:rPr>
            <a:t>控</a:t>
          </a:r>
          <a:r>
            <a:rPr kumimoji="1" lang="ja-JP" altLang="en-US" sz="1100" b="1">
              <a:solidFill>
                <a:schemeClr val="tx1"/>
              </a:solidFill>
            </a:rPr>
            <a:t>）へ入力したデータが自動で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工事代金請求書（</a:t>
          </a:r>
          <a:r>
            <a:rPr kumimoji="1" lang="ja-JP" altLang="en-US" sz="1100" b="1">
              <a:solidFill>
                <a:srgbClr val="008000"/>
              </a:solidFill>
            </a:rPr>
            <a:t>提出用</a:t>
          </a:r>
          <a:r>
            <a:rPr kumimoji="1" lang="ja-JP" altLang="en-US" sz="1100" b="1">
              <a:solidFill>
                <a:schemeClr val="tx1"/>
              </a:solidFill>
            </a:rPr>
            <a:t>）へ反映されます。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工事代金請求書（</a:t>
          </a:r>
          <a:r>
            <a:rPr kumimoji="1" lang="ja-JP" altLang="en-US" sz="1800" b="1">
              <a:solidFill>
                <a:srgbClr val="008000"/>
              </a:solidFill>
            </a:rPr>
            <a:t>提出用</a:t>
          </a:r>
          <a:r>
            <a:rPr kumimoji="1" lang="ja-JP" altLang="en-US" sz="1800" b="1">
              <a:solidFill>
                <a:schemeClr val="tx1"/>
              </a:solidFill>
            </a:rPr>
            <a:t>）を出力し、</a:t>
          </a:r>
          <a:r>
            <a:rPr kumimoji="1" lang="ja-JP" altLang="en-US" sz="1800" b="1">
              <a:solidFill>
                <a:srgbClr val="FF0000"/>
              </a:solidFill>
            </a:rPr>
            <a:t>押印</a:t>
          </a:r>
          <a:r>
            <a:rPr kumimoji="1" lang="ja-JP" altLang="en-US" sz="1800" b="1">
              <a:solidFill>
                <a:schemeClr val="tx1"/>
              </a:solidFill>
            </a:rPr>
            <a:t>後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当社、担当課所へ提出していただきますよう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宜しくお願い致します。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47</xdr:col>
      <xdr:colOff>266700</xdr:colOff>
      <xdr:row>0</xdr:row>
      <xdr:rowOff>171450</xdr:rowOff>
    </xdr:from>
    <xdr:to>
      <xdr:col>50</xdr:col>
      <xdr:colOff>81170</xdr:colOff>
      <xdr:row>3</xdr:row>
      <xdr:rowOff>182216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17E36CC-359E-45D4-8D40-DA91BE095273}"/>
            </a:ext>
          </a:extLst>
        </xdr:cNvPr>
        <xdr:cNvSpPr/>
      </xdr:nvSpPr>
      <xdr:spPr>
        <a:xfrm>
          <a:off x="9725025" y="171450"/>
          <a:ext cx="1871870" cy="56321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sa</a:t>
          </a:r>
          <a:r>
            <a:rPr kumimoji="1" lang="ja-JP" altLang="en-US" sz="2800">
              <a:solidFill>
                <a:srgbClr val="FF0000"/>
              </a:solidFill>
            </a:rPr>
            <a:t>サンプル</a:t>
          </a:r>
        </a:p>
      </xdr:txBody>
    </xdr:sp>
    <xdr:clientData/>
  </xdr:twoCellAnchor>
  <xdr:twoCellAnchor>
    <xdr:from>
      <xdr:col>47</xdr:col>
      <xdr:colOff>523875</xdr:colOff>
      <xdr:row>38</xdr:row>
      <xdr:rowOff>219075</xdr:rowOff>
    </xdr:from>
    <xdr:to>
      <xdr:col>52</xdr:col>
      <xdr:colOff>598419</xdr:colOff>
      <xdr:row>44</xdr:row>
      <xdr:rowOff>206650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6E7F561-79FC-48AC-AED5-A19F105D1306}"/>
            </a:ext>
          </a:extLst>
        </xdr:cNvPr>
        <xdr:cNvSpPr/>
      </xdr:nvSpPr>
      <xdr:spPr>
        <a:xfrm>
          <a:off x="9982200" y="7143750"/>
          <a:ext cx="3503544" cy="1035325"/>
        </a:xfrm>
        <a:prstGeom prst="wedgeRoundRectCallout">
          <a:avLst>
            <a:gd name="adj1" fmla="val -67690"/>
            <a:gd name="adj2" fmla="val 14224"/>
            <a:gd name="adj3" fmla="val 16667"/>
          </a:avLst>
        </a:prstGeom>
        <a:solidFill>
          <a:srgbClr val="FFFFCC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工事代金請求書（</a:t>
          </a:r>
          <a:r>
            <a:rPr kumimoji="1" lang="ja-JP" altLang="en-US" sz="1100" b="1">
              <a:solidFill>
                <a:srgbClr val="FF0000"/>
              </a:solidFill>
            </a:rPr>
            <a:t>控</a:t>
          </a:r>
          <a:r>
            <a:rPr kumimoji="1" lang="ja-JP" altLang="en-US" sz="1100" b="1">
              <a:solidFill>
                <a:schemeClr val="tx1"/>
              </a:solidFill>
            </a:rPr>
            <a:t>）へ入力したデータが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工事代金請求書（</a:t>
          </a:r>
          <a:r>
            <a:rPr kumimoji="1" lang="ja-JP" altLang="ja-JP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提出用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へ、</a:t>
          </a:r>
          <a:r>
            <a:rPr kumimoji="1" lang="ja-JP" altLang="en-US" sz="1100" b="1">
              <a:solidFill>
                <a:schemeClr val="tx1"/>
              </a:solidFill>
            </a:rPr>
            <a:t>自動で反映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　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</xdr:colOff>
      <xdr:row>49</xdr:row>
      <xdr:rowOff>110159</xdr:rowOff>
    </xdr:from>
    <xdr:to>
      <xdr:col>20</xdr:col>
      <xdr:colOff>133350</xdr:colOff>
      <xdr:row>56</xdr:row>
      <xdr:rowOff>101876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190AE0-6B4B-4DBA-B3C8-1DF5E24395B5}"/>
            </a:ext>
          </a:extLst>
        </xdr:cNvPr>
        <xdr:cNvSpPr/>
      </xdr:nvSpPr>
      <xdr:spPr>
        <a:xfrm>
          <a:off x="6626" y="9111284"/>
          <a:ext cx="4184374" cy="138236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126309</xdr:colOff>
      <xdr:row>11</xdr:row>
      <xdr:rowOff>25675</xdr:rowOff>
    </xdr:from>
    <xdr:to>
      <xdr:col>20</xdr:col>
      <xdr:colOff>161924</xdr:colOff>
      <xdr:row>18</xdr:row>
      <xdr:rowOff>33958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F14B015-D076-419D-9E3A-87494D750B78}"/>
            </a:ext>
          </a:extLst>
        </xdr:cNvPr>
        <xdr:cNvSpPr/>
      </xdr:nvSpPr>
      <xdr:spPr>
        <a:xfrm>
          <a:off x="126309" y="1987825"/>
          <a:ext cx="4093265" cy="134178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10352</xdr:colOff>
      <xdr:row>0</xdr:row>
      <xdr:rowOff>82412</xdr:rowOff>
    </xdr:from>
    <xdr:to>
      <xdr:col>53</xdr:col>
      <xdr:colOff>76614</xdr:colOff>
      <xdr:row>6</xdr:row>
      <xdr:rowOff>87797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57D4D5D9-497B-465A-A9F9-0AA19FB0FA15}"/>
            </a:ext>
          </a:extLst>
        </xdr:cNvPr>
        <xdr:cNvSpPr/>
      </xdr:nvSpPr>
      <xdr:spPr>
        <a:xfrm>
          <a:off x="10154477" y="82412"/>
          <a:ext cx="3495262" cy="995985"/>
        </a:xfrm>
        <a:prstGeom prst="wedgeRoundRectCallout">
          <a:avLst>
            <a:gd name="adj1" fmla="val -67690"/>
            <a:gd name="adj2" fmla="val 14224"/>
            <a:gd name="adj3" fmla="val 16667"/>
          </a:avLst>
        </a:prstGeom>
        <a:solidFill>
          <a:srgbClr val="FFFFCC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工事代金請求書（</a:t>
          </a:r>
          <a:r>
            <a:rPr kumimoji="1" lang="ja-JP" altLang="en-US" sz="1100" b="1">
              <a:solidFill>
                <a:srgbClr val="FF0000"/>
              </a:solidFill>
            </a:rPr>
            <a:t>控</a:t>
          </a:r>
          <a:r>
            <a:rPr kumimoji="1" lang="ja-JP" altLang="en-US" sz="1100" b="1">
              <a:solidFill>
                <a:schemeClr val="tx1"/>
              </a:solidFill>
            </a:rPr>
            <a:t>）へ入力したデータが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工事代金請求書（</a:t>
          </a:r>
          <a:r>
            <a:rPr kumimoji="1" lang="ja-JP" altLang="ja-JP" sz="1100" b="1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提出用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へ、</a:t>
          </a:r>
          <a:r>
            <a:rPr kumimoji="1" lang="ja-JP" altLang="en-US" sz="1100" b="1">
              <a:solidFill>
                <a:schemeClr val="tx1"/>
              </a:solidFill>
            </a:rPr>
            <a:t>自動で反映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workbookViewId="0"/>
  </sheetViews>
  <sheetFormatPr defaultRowHeight="13.5" x14ac:dyDescent="0.15"/>
  <cols>
    <col min="1" max="1" width="18.75" customWidth="1"/>
    <col min="2" max="3" width="24.875" customWidth="1"/>
    <col min="4" max="4" width="33.25" customWidth="1"/>
    <col min="5" max="6" width="24.875" customWidth="1"/>
  </cols>
  <sheetData>
    <row r="1" spans="1:8" x14ac:dyDescent="0.15">
      <c r="A1" s="57"/>
      <c r="B1" s="57"/>
      <c r="C1" s="57"/>
      <c r="D1" s="57"/>
      <c r="E1" s="57"/>
      <c r="F1" s="57"/>
    </row>
    <row r="2" spans="1:8" x14ac:dyDescent="0.15">
      <c r="A2" s="57"/>
      <c r="B2" s="57"/>
      <c r="C2" s="57"/>
      <c r="D2" s="57"/>
      <c r="E2" s="57"/>
      <c r="F2" s="57"/>
    </row>
    <row r="3" spans="1:8" ht="18.75" x14ac:dyDescent="0.15">
      <c r="A3" s="175" t="s">
        <v>101</v>
      </c>
      <c r="B3" s="176"/>
      <c r="C3" s="176"/>
      <c r="D3" s="176"/>
      <c r="E3" s="176"/>
      <c r="F3" s="176"/>
    </row>
    <row r="4" spans="1:8" ht="18.75" x14ac:dyDescent="0.15">
      <c r="A4" s="62"/>
      <c r="B4" s="63"/>
      <c r="C4" s="63"/>
      <c r="D4" s="63"/>
      <c r="E4" s="63"/>
      <c r="F4" s="57"/>
    </row>
    <row r="5" spans="1:8" ht="14.25" thickBot="1" x14ac:dyDescent="0.2">
      <c r="A5" s="57"/>
      <c r="B5" s="57"/>
      <c r="C5" s="57"/>
      <c r="D5" s="57"/>
      <c r="E5" s="57"/>
      <c r="F5" s="57"/>
    </row>
    <row r="6" spans="1:8" ht="26.25" customHeight="1" x14ac:dyDescent="0.15">
      <c r="A6" s="66"/>
      <c r="B6" s="67" t="s">
        <v>90</v>
      </c>
      <c r="C6" s="67" t="s">
        <v>91</v>
      </c>
      <c r="D6" s="67" t="s">
        <v>92</v>
      </c>
      <c r="E6" s="68" t="s">
        <v>93</v>
      </c>
      <c r="F6" s="69" t="s">
        <v>94</v>
      </c>
    </row>
    <row r="7" spans="1:8" ht="23.25" customHeight="1" x14ac:dyDescent="0.15">
      <c r="A7" s="182" t="s">
        <v>95</v>
      </c>
      <c r="B7" s="185" t="s">
        <v>96</v>
      </c>
      <c r="C7" s="177" t="s">
        <v>97</v>
      </c>
      <c r="D7" s="185" t="s">
        <v>119</v>
      </c>
      <c r="E7" s="196"/>
      <c r="F7" s="180" t="s">
        <v>98</v>
      </c>
    </row>
    <row r="8" spans="1:8" ht="23.25" customHeight="1" x14ac:dyDescent="0.15">
      <c r="A8" s="183"/>
      <c r="B8" s="186"/>
      <c r="C8" s="178"/>
      <c r="D8" s="186"/>
      <c r="E8" s="197"/>
      <c r="F8" s="180"/>
    </row>
    <row r="9" spans="1:8" ht="23.25" customHeight="1" x14ac:dyDescent="0.15">
      <c r="A9" s="183"/>
      <c r="B9" s="186"/>
      <c r="C9" s="178"/>
      <c r="D9" s="186"/>
      <c r="E9" s="197"/>
      <c r="F9" s="180"/>
    </row>
    <row r="10" spans="1:8" ht="23.25" customHeight="1" x14ac:dyDescent="0.15">
      <c r="A10" s="183"/>
      <c r="B10" s="186"/>
      <c r="C10" s="179"/>
      <c r="D10" s="191"/>
      <c r="E10" s="198"/>
      <c r="F10" s="180"/>
    </row>
    <row r="11" spans="1:8" ht="23.25" customHeight="1" x14ac:dyDescent="0.15">
      <c r="A11" s="183"/>
      <c r="B11" s="186"/>
      <c r="C11" s="188" t="s">
        <v>99</v>
      </c>
      <c r="D11" s="192" t="s">
        <v>118</v>
      </c>
      <c r="E11" s="193" t="s">
        <v>100</v>
      </c>
      <c r="F11" s="180"/>
    </row>
    <row r="12" spans="1:8" ht="23.25" customHeight="1" x14ac:dyDescent="0.15">
      <c r="A12" s="183"/>
      <c r="B12" s="186"/>
      <c r="C12" s="189"/>
      <c r="D12" s="186"/>
      <c r="E12" s="194"/>
      <c r="F12" s="180"/>
    </row>
    <row r="13" spans="1:8" ht="23.25" customHeight="1" x14ac:dyDescent="0.15">
      <c r="A13" s="183"/>
      <c r="B13" s="186"/>
      <c r="C13" s="189"/>
      <c r="D13" s="186"/>
      <c r="E13" s="194"/>
      <c r="F13" s="180"/>
    </row>
    <row r="14" spans="1:8" ht="23.25" customHeight="1" thickBot="1" x14ac:dyDescent="0.2">
      <c r="A14" s="184"/>
      <c r="B14" s="187"/>
      <c r="C14" s="190"/>
      <c r="D14" s="187"/>
      <c r="E14" s="195"/>
      <c r="F14" s="181"/>
    </row>
    <row r="15" spans="1:8" ht="14.25" x14ac:dyDescent="0.15">
      <c r="A15" s="58"/>
      <c r="B15" s="59"/>
      <c r="C15" s="59"/>
      <c r="D15" s="59"/>
      <c r="E15" s="60"/>
      <c r="F15" s="64"/>
      <c r="G15" s="65"/>
      <c r="H15" s="65"/>
    </row>
    <row r="16" spans="1:8" ht="17.25" x14ac:dyDescent="0.15">
      <c r="A16" s="56" t="s">
        <v>102</v>
      </c>
      <c r="B16" s="61"/>
      <c r="C16" s="61"/>
      <c r="D16" s="57"/>
      <c r="E16" s="57"/>
      <c r="F16" s="57"/>
      <c r="G16" s="57"/>
      <c r="H16" s="57"/>
    </row>
    <row r="17" spans="1:1" ht="15" x14ac:dyDescent="0.15">
      <c r="A17" s="56" t="s">
        <v>89</v>
      </c>
    </row>
    <row r="18" spans="1:1" ht="15" x14ac:dyDescent="0.15">
      <c r="A18" s="56" t="s">
        <v>103</v>
      </c>
    </row>
    <row r="19" spans="1:1" ht="15" x14ac:dyDescent="0.15">
      <c r="A19" s="56"/>
    </row>
  </sheetData>
  <mergeCells count="10">
    <mergeCell ref="A3:F3"/>
    <mergeCell ref="C7:C10"/>
    <mergeCell ref="F7:F14"/>
    <mergeCell ref="A7:A14"/>
    <mergeCell ref="B7:B14"/>
    <mergeCell ref="C11:C14"/>
    <mergeCell ref="D7:D10"/>
    <mergeCell ref="D11:D14"/>
    <mergeCell ref="E11:E14"/>
    <mergeCell ref="E7:E10"/>
  </mergeCells>
  <phoneticPr fontId="14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03"/>
  <sheetViews>
    <sheetView showGridLines="0" view="pageBreakPreview" zoomScaleNormal="100" zoomScaleSheetLayoutView="100" workbookViewId="0"/>
  </sheetViews>
  <sheetFormatPr defaultRowHeight="13.5" x14ac:dyDescent="0.15"/>
  <cols>
    <col min="1" max="15" width="2.625" customWidth="1"/>
    <col min="16" max="16" width="3.375" bestFit="1" customWidth="1"/>
    <col min="17" max="47" width="2.625" customWidth="1"/>
  </cols>
  <sheetData>
    <row r="1" spans="1:48" ht="20.100000000000001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99" t="s">
        <v>104</v>
      </c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50"/>
      <c r="AE1" s="50"/>
      <c r="AF1" s="50"/>
      <c r="AG1" s="50"/>
      <c r="AH1" s="50"/>
      <c r="AI1" s="50"/>
      <c r="AJ1" s="50"/>
      <c r="AK1" s="50"/>
      <c r="AL1" s="51" t="s">
        <v>81</v>
      </c>
      <c r="AM1" s="50"/>
      <c r="AN1" s="50"/>
      <c r="AO1" s="50"/>
      <c r="AP1" s="50"/>
      <c r="AQ1" s="50"/>
      <c r="AR1" s="50"/>
      <c r="AS1" s="50"/>
      <c r="AT1" s="50"/>
    </row>
    <row r="2" spans="1:48" s="1" customFormat="1" ht="20.100000000000001" customHeight="1" x14ac:dyDescent="0.15">
      <c r="A2" s="1" t="s">
        <v>0</v>
      </c>
      <c r="AB2" s="200"/>
      <c r="AC2" s="200"/>
      <c r="AD2" s="200"/>
      <c r="AE2" s="200"/>
      <c r="AF2" s="200"/>
    </row>
    <row r="3" spans="1:48" s="1" customFormat="1" ht="5.0999999999999996" customHeight="1" x14ac:dyDescent="0.15">
      <c r="AB3" s="200"/>
      <c r="AC3" s="200"/>
      <c r="AD3" s="200"/>
      <c r="AE3" s="200"/>
      <c r="AF3" s="200"/>
    </row>
    <row r="4" spans="1:48" s="1" customFormat="1" ht="15" customHeight="1" x14ac:dyDescent="0.15">
      <c r="A4" s="4" t="s">
        <v>70</v>
      </c>
      <c r="AA4" s="83" t="s">
        <v>11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5" spans="1:48" s="1" customFormat="1" ht="5.0999999999999996" customHeight="1" x14ac:dyDescent="0.15">
      <c r="A5" s="201" t="s">
        <v>1</v>
      </c>
      <c r="B5" s="201"/>
      <c r="C5" s="201"/>
      <c r="D5" s="201"/>
      <c r="E5" s="201"/>
      <c r="F5" s="201"/>
      <c r="G5" s="202" t="s">
        <v>2</v>
      </c>
      <c r="H5" s="202"/>
      <c r="I5" s="204">
        <f>IF($E$10="","",ROUNDDOWN(L35*1.1,0))</f>
        <v>550000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AB5" s="200"/>
      <c r="AC5" s="200"/>
      <c r="AD5" s="200"/>
      <c r="AE5" s="200"/>
      <c r="AF5" s="200"/>
    </row>
    <row r="6" spans="1:48" s="1" customFormat="1" ht="15" customHeight="1" thickBot="1" x14ac:dyDescent="0.2">
      <c r="A6" s="201"/>
      <c r="B6" s="201"/>
      <c r="C6" s="201"/>
      <c r="D6" s="201"/>
      <c r="E6" s="201"/>
      <c r="F6" s="201"/>
      <c r="G6" s="203"/>
      <c r="H6" s="203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1" t="s">
        <v>122</v>
      </c>
      <c r="AA6" s="85" t="s">
        <v>64</v>
      </c>
      <c r="AB6" s="207" t="s">
        <v>106</v>
      </c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V6" s="71"/>
    </row>
    <row r="7" spans="1:48" s="1" customFormat="1" ht="18.75" customHeight="1" thickTop="1" x14ac:dyDescent="0.15">
      <c r="G7" s="1" t="s">
        <v>49</v>
      </c>
      <c r="I7" s="48"/>
      <c r="J7" s="48"/>
      <c r="K7" s="48"/>
      <c r="L7" s="208">
        <f>IF(E10="","",ROUNDDOWN(L35*0.1,0))</f>
        <v>50000</v>
      </c>
      <c r="M7" s="209"/>
      <c r="N7" s="209"/>
      <c r="O7" s="209"/>
      <c r="P7" s="209"/>
      <c r="Q7" s="209"/>
      <c r="R7" s="209"/>
      <c r="S7" s="48" t="s">
        <v>48</v>
      </c>
      <c r="AA7" s="85"/>
      <c r="AB7" s="207" t="s">
        <v>105</v>
      </c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</row>
    <row r="8" spans="1:48" s="1" customFormat="1" ht="15" customHeight="1" x14ac:dyDescent="0.15">
      <c r="B8" s="210" t="s">
        <v>72</v>
      </c>
      <c r="C8" s="210"/>
      <c r="D8" s="210"/>
      <c r="E8" s="210"/>
      <c r="F8" s="211">
        <v>44742</v>
      </c>
      <c r="G8" s="211"/>
      <c r="H8" s="211"/>
      <c r="I8" s="211"/>
      <c r="J8" s="211"/>
      <c r="K8" s="211"/>
      <c r="L8" s="211"/>
      <c r="M8" s="211"/>
      <c r="N8" s="221" t="s">
        <v>155</v>
      </c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AA8" s="85"/>
      <c r="AB8" s="207" t="s">
        <v>115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</row>
    <row r="9" spans="1:48" s="1" customFormat="1" ht="12.95" customHeight="1" x14ac:dyDescent="0.15">
      <c r="AA9" s="85" t="s">
        <v>65</v>
      </c>
      <c r="AB9" s="87" t="s">
        <v>53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8" s="1" customFormat="1" ht="15" customHeight="1" x14ac:dyDescent="0.15">
      <c r="A10" s="201" t="s">
        <v>3</v>
      </c>
      <c r="B10" s="201"/>
      <c r="C10" s="201"/>
      <c r="D10" s="201"/>
      <c r="E10" s="212">
        <v>12345</v>
      </c>
      <c r="F10" s="213"/>
      <c r="G10" s="213"/>
      <c r="H10" s="213"/>
      <c r="I10" s="213"/>
      <c r="J10" s="213"/>
      <c r="K10" s="213"/>
      <c r="L10" s="213"/>
      <c r="M10" s="214"/>
      <c r="N10" s="15"/>
      <c r="O10" s="218"/>
      <c r="P10" s="218"/>
      <c r="Q10" s="218"/>
      <c r="R10" s="88"/>
      <c r="S10" s="3"/>
      <c r="T10" s="3"/>
      <c r="U10" s="3"/>
      <c r="V10" s="3"/>
      <c r="W10" s="3"/>
      <c r="AA10" s="85"/>
      <c r="AB10" s="207" t="s">
        <v>88</v>
      </c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</row>
    <row r="11" spans="1:48" s="1" customFormat="1" ht="15" customHeight="1" x14ac:dyDescent="0.15">
      <c r="A11" s="201"/>
      <c r="B11" s="201"/>
      <c r="C11" s="201"/>
      <c r="D11" s="201"/>
      <c r="E11" s="215"/>
      <c r="F11" s="216"/>
      <c r="G11" s="216"/>
      <c r="H11" s="216"/>
      <c r="I11" s="216"/>
      <c r="J11" s="216"/>
      <c r="K11" s="216"/>
      <c r="L11" s="216"/>
      <c r="M11" s="217"/>
      <c r="N11" s="15"/>
      <c r="O11" s="218"/>
      <c r="P11" s="218"/>
      <c r="Q11" s="218"/>
      <c r="R11" s="88"/>
      <c r="S11" s="3"/>
      <c r="T11" s="3"/>
      <c r="U11" s="3"/>
      <c r="V11" s="3"/>
      <c r="W11" s="3"/>
      <c r="AA11" s="85" t="s">
        <v>66</v>
      </c>
      <c r="AB11" s="87" t="s">
        <v>145</v>
      </c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48" s="1" customFormat="1" ht="15" customHeight="1" x14ac:dyDescent="0.15">
      <c r="S12" s="223"/>
      <c r="T12" s="223"/>
      <c r="U12" s="223"/>
      <c r="V12" s="223"/>
      <c r="W12" s="3"/>
      <c r="AA12" s="85"/>
      <c r="AB12" s="207" t="s">
        <v>59</v>
      </c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</row>
    <row r="13" spans="1:48" s="1" customFormat="1" ht="15" customHeight="1" x14ac:dyDescent="0.15">
      <c r="B13" s="224" t="s">
        <v>129</v>
      </c>
      <c r="C13" s="224"/>
      <c r="D13" s="224"/>
      <c r="E13" s="224"/>
      <c r="F13" s="224"/>
      <c r="G13" s="225" t="s">
        <v>128</v>
      </c>
      <c r="H13" s="226" t="s">
        <v>150</v>
      </c>
      <c r="I13" s="226"/>
      <c r="J13" s="226"/>
      <c r="K13" s="226"/>
      <c r="L13" s="226"/>
      <c r="M13" s="226"/>
      <c r="N13" s="226"/>
      <c r="O13" s="226"/>
      <c r="P13" s="226"/>
      <c r="Q13" s="226"/>
      <c r="R13" s="82"/>
      <c r="S13" s="82"/>
      <c r="T13" s="82"/>
      <c r="U13" s="90"/>
      <c r="V13" s="90"/>
      <c r="W13" s="3"/>
      <c r="AA13" s="85"/>
      <c r="AB13" s="4" t="s">
        <v>85</v>
      </c>
    </row>
    <row r="14" spans="1:48" s="1" customFormat="1" ht="15" customHeight="1" x14ac:dyDescent="0.15">
      <c r="B14" s="228" t="s">
        <v>130</v>
      </c>
      <c r="C14" s="228"/>
      <c r="D14" s="228"/>
      <c r="E14" s="228"/>
      <c r="F14" s="228"/>
      <c r="G14" s="225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9" t="s">
        <v>144</v>
      </c>
      <c r="S14" s="229"/>
      <c r="T14" s="229"/>
      <c r="U14" s="3"/>
      <c r="V14" s="3"/>
      <c r="W14" s="3"/>
      <c r="AA14" s="85" t="s">
        <v>67</v>
      </c>
      <c r="AB14" s="207" t="s">
        <v>135</v>
      </c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</row>
    <row r="15" spans="1:48" s="1" customFormat="1" ht="15" customHeight="1" x14ac:dyDescent="0.15">
      <c r="A15" s="13"/>
      <c r="B15" s="219" t="s">
        <v>4</v>
      </c>
      <c r="C15" s="219"/>
      <c r="D15" s="220" t="s">
        <v>151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AA15" s="85"/>
      <c r="AB15" s="4" t="s">
        <v>134</v>
      </c>
    </row>
    <row r="16" spans="1:48" s="1" customFormat="1" ht="15" customHeight="1" x14ac:dyDescent="0.15">
      <c r="B16" s="219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AA16" s="85"/>
      <c r="AB16" s="207" t="s">
        <v>146</v>
      </c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</row>
    <row r="17" spans="1:49" s="1" customFormat="1" ht="15" customHeight="1" x14ac:dyDescent="0.15">
      <c r="A17" s="13"/>
      <c r="B17" s="219" t="s">
        <v>5</v>
      </c>
      <c r="C17" s="219"/>
      <c r="D17" s="222" t="s">
        <v>152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95"/>
      <c r="T17" s="89"/>
      <c r="AA17" s="85" t="s">
        <v>136</v>
      </c>
      <c r="AB17" s="207" t="s">
        <v>147</v>
      </c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</row>
    <row r="18" spans="1:49" s="1" customFormat="1" ht="15" customHeight="1" x14ac:dyDescent="0.15">
      <c r="B18" s="219"/>
      <c r="C18" s="219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95" t="s">
        <v>132</v>
      </c>
      <c r="T18" s="89"/>
      <c r="AA18" s="85"/>
      <c r="AB18" s="4" t="s">
        <v>148</v>
      </c>
    </row>
    <row r="19" spans="1:49" s="1" customFormat="1" ht="15" customHeight="1" x14ac:dyDescent="0.15">
      <c r="AA19" s="85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</row>
    <row r="20" spans="1:49" s="1" customFormat="1" ht="15" customHeight="1" x14ac:dyDescent="0.15">
      <c r="A20" s="225" t="s">
        <v>6</v>
      </c>
      <c r="B20" s="225"/>
      <c r="C20" s="225"/>
      <c r="D20" s="85" t="s">
        <v>24</v>
      </c>
      <c r="E20" s="230">
        <v>12345678</v>
      </c>
      <c r="F20" s="231"/>
      <c r="G20" s="231"/>
      <c r="H20" s="231"/>
      <c r="I20" s="231"/>
      <c r="J20" s="231"/>
      <c r="K20" s="231"/>
      <c r="L20" s="232"/>
      <c r="M20" s="78" t="s">
        <v>120</v>
      </c>
      <c r="N20" s="233" t="s">
        <v>121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AA20" s="85" t="s">
        <v>68</v>
      </c>
      <c r="AB20" s="207" t="s">
        <v>29</v>
      </c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</row>
    <row r="21" spans="1:49" s="1" customFormat="1" ht="15" customHeight="1" x14ac:dyDescent="0.15">
      <c r="A21" s="225" t="s">
        <v>116</v>
      </c>
      <c r="B21" s="225"/>
      <c r="C21" s="225"/>
      <c r="D21" s="85" t="s">
        <v>24</v>
      </c>
      <c r="E21" s="234" t="s">
        <v>153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3"/>
      <c r="W21" s="3"/>
      <c r="AA21" s="49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</row>
    <row r="22" spans="1:49" s="1" customFormat="1" ht="15" customHeight="1" x14ac:dyDescent="0.15">
      <c r="D22" s="86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3"/>
      <c r="W22" s="3"/>
      <c r="AA22" s="49" t="s">
        <v>82</v>
      </c>
      <c r="AB22" s="207" t="s">
        <v>54</v>
      </c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</row>
    <row r="23" spans="1:49" s="1" customFormat="1" ht="15" customHeight="1" x14ac:dyDescent="0.15">
      <c r="A23" s="225" t="s">
        <v>117</v>
      </c>
      <c r="B23" s="225"/>
      <c r="C23" s="225"/>
      <c r="D23" s="86" t="s">
        <v>24</v>
      </c>
      <c r="E23" s="237" t="s">
        <v>154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AA23" s="85"/>
      <c r="AB23" s="236" t="s">
        <v>61</v>
      </c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</row>
    <row r="24" spans="1:49" s="1" customFormat="1" ht="15" customHeight="1" x14ac:dyDescent="0.15"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86"/>
      <c r="W24" s="86"/>
      <c r="AA24" s="85"/>
      <c r="AB24" s="236" t="s">
        <v>62</v>
      </c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</row>
    <row r="25" spans="1:49" s="1" customFormat="1" ht="5.0999999999999996" customHeight="1" thickBot="1" x14ac:dyDescent="0.2">
      <c r="U25" s="86"/>
      <c r="V25" s="86"/>
      <c r="W25" s="86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</row>
    <row r="26" spans="1:49" s="1" customFormat="1" ht="15" customHeight="1" x14ac:dyDescent="0.15">
      <c r="A26" s="35"/>
      <c r="B26" s="239" t="s">
        <v>9</v>
      </c>
      <c r="C26" s="240"/>
      <c r="D26" s="240"/>
      <c r="E26" s="240"/>
      <c r="F26" s="240"/>
      <c r="G26" s="240"/>
      <c r="H26" s="240"/>
      <c r="I26" s="241"/>
      <c r="J26" s="239" t="s">
        <v>50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2"/>
      <c r="V26" s="36"/>
      <c r="W26" s="36"/>
      <c r="AA26" s="85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</row>
    <row r="27" spans="1:49" s="1" customFormat="1" ht="15" customHeight="1" x14ac:dyDescent="0.15">
      <c r="A27" s="243" t="s">
        <v>37</v>
      </c>
      <c r="B27" s="245" t="s">
        <v>60</v>
      </c>
      <c r="C27" s="246"/>
      <c r="D27" s="246"/>
      <c r="E27" s="246"/>
      <c r="F27" s="246"/>
      <c r="G27" s="246"/>
      <c r="H27" s="246"/>
      <c r="I27" s="247"/>
      <c r="J27" s="251" t="s">
        <v>2</v>
      </c>
      <c r="K27" s="252"/>
      <c r="L27" s="255">
        <v>1000000</v>
      </c>
      <c r="M27" s="255"/>
      <c r="N27" s="255"/>
      <c r="O27" s="255"/>
      <c r="P27" s="255"/>
      <c r="Q27" s="255"/>
      <c r="R27" s="255"/>
      <c r="S27" s="255"/>
      <c r="T27" s="255"/>
      <c r="U27" s="256"/>
      <c r="V27" s="36"/>
      <c r="W27" s="36"/>
      <c r="X27" s="1" ph="1"/>
      <c r="Y27" s="1" ph="1"/>
      <c r="AA27" s="85" t="s">
        <v>83</v>
      </c>
      <c r="AB27" s="236" t="s">
        <v>75</v>
      </c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W27"/>
    </row>
    <row r="28" spans="1:49" s="1" customFormat="1" ht="15" customHeight="1" x14ac:dyDescent="0.15">
      <c r="A28" s="244"/>
      <c r="B28" s="248"/>
      <c r="C28" s="249"/>
      <c r="D28" s="249"/>
      <c r="E28" s="249"/>
      <c r="F28" s="249"/>
      <c r="G28" s="249"/>
      <c r="H28" s="249"/>
      <c r="I28" s="250"/>
      <c r="J28" s="253"/>
      <c r="K28" s="254"/>
      <c r="L28" s="257"/>
      <c r="M28" s="257"/>
      <c r="N28" s="257"/>
      <c r="O28" s="257"/>
      <c r="P28" s="257"/>
      <c r="Q28" s="257"/>
      <c r="R28" s="257"/>
      <c r="S28" s="257"/>
      <c r="T28" s="257"/>
      <c r="U28" s="258"/>
      <c r="V28" s="36"/>
      <c r="W28" s="36"/>
      <c r="AA28" s="85"/>
      <c r="AB28" s="236" t="s">
        <v>149</v>
      </c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W28" s="70"/>
    </row>
    <row r="29" spans="1:49" s="1" customFormat="1" ht="15" customHeight="1" x14ac:dyDescent="0.15">
      <c r="A29" s="243" t="s">
        <v>38</v>
      </c>
      <c r="B29" s="245" t="s">
        <v>10</v>
      </c>
      <c r="C29" s="246"/>
      <c r="D29" s="246"/>
      <c r="E29" s="246"/>
      <c r="F29" s="246"/>
      <c r="G29" s="246"/>
      <c r="H29" s="246"/>
      <c r="I29" s="247"/>
      <c r="J29" s="251" t="s">
        <v>71</v>
      </c>
      <c r="K29" s="252"/>
      <c r="L29" s="255">
        <v>500000</v>
      </c>
      <c r="M29" s="255"/>
      <c r="N29" s="255"/>
      <c r="O29" s="255"/>
      <c r="P29" s="255"/>
      <c r="Q29" s="255"/>
      <c r="R29" s="255"/>
      <c r="S29" s="255"/>
      <c r="T29" s="255"/>
      <c r="U29" s="256"/>
      <c r="V29" s="36"/>
      <c r="W29" s="36"/>
      <c r="AA29" s="85"/>
      <c r="AB29" s="4" t="s">
        <v>86</v>
      </c>
    </row>
    <row r="30" spans="1:49" s="1" customFormat="1" ht="15" customHeight="1" thickBot="1" x14ac:dyDescent="0.2">
      <c r="A30" s="244"/>
      <c r="B30" s="248"/>
      <c r="C30" s="249"/>
      <c r="D30" s="249"/>
      <c r="E30" s="249"/>
      <c r="F30" s="249"/>
      <c r="G30" s="249"/>
      <c r="H30" s="249"/>
      <c r="I30" s="250"/>
      <c r="J30" s="253"/>
      <c r="K30" s="254"/>
      <c r="L30" s="257"/>
      <c r="M30" s="257"/>
      <c r="N30" s="257"/>
      <c r="O30" s="257"/>
      <c r="P30" s="257"/>
      <c r="Q30" s="257"/>
      <c r="R30" s="257"/>
      <c r="S30" s="257"/>
      <c r="T30" s="257"/>
      <c r="U30" s="258"/>
      <c r="V30" s="36"/>
      <c r="W30" s="36"/>
      <c r="AA30" s="85"/>
      <c r="AB30" s="4" t="s">
        <v>142</v>
      </c>
    </row>
    <row r="31" spans="1:49" s="1" customFormat="1" ht="15" customHeight="1" thickTop="1" x14ac:dyDescent="0.15">
      <c r="A31" s="243" t="s">
        <v>39</v>
      </c>
      <c r="B31" s="259" t="s">
        <v>7</v>
      </c>
      <c r="C31" s="246"/>
      <c r="D31" s="246"/>
      <c r="E31" s="246"/>
      <c r="F31" s="246"/>
      <c r="G31" s="246"/>
      <c r="H31" s="246"/>
      <c r="I31" s="247"/>
      <c r="J31" s="251" t="s">
        <v>71</v>
      </c>
      <c r="K31" s="252"/>
      <c r="L31" s="255">
        <v>750000</v>
      </c>
      <c r="M31" s="255"/>
      <c r="N31" s="255"/>
      <c r="O31" s="255"/>
      <c r="P31" s="255"/>
      <c r="Q31" s="255"/>
      <c r="R31" s="255"/>
      <c r="S31" s="255"/>
      <c r="T31" s="255"/>
      <c r="U31" s="256"/>
      <c r="V31" s="39" t="s">
        <v>140</v>
      </c>
      <c r="W31" s="265">
        <f>IF(ISBLANK(L27),"",(IF((L27+L29)=L31,"100",ROUNDDOWN(L31/(L27+L29)*100,))))</f>
        <v>50</v>
      </c>
      <c r="X31" s="265"/>
      <c r="Y31" s="40"/>
      <c r="AA31" s="4"/>
      <c r="AB31" s="4" t="s">
        <v>85</v>
      </c>
    </row>
    <row r="32" spans="1:49" s="1" customFormat="1" ht="15" customHeight="1" thickBot="1" x14ac:dyDescent="0.2">
      <c r="A32" s="244"/>
      <c r="B32" s="248"/>
      <c r="C32" s="249"/>
      <c r="D32" s="249"/>
      <c r="E32" s="249"/>
      <c r="F32" s="249"/>
      <c r="G32" s="249"/>
      <c r="H32" s="249"/>
      <c r="I32" s="250"/>
      <c r="J32" s="253"/>
      <c r="K32" s="254"/>
      <c r="L32" s="257"/>
      <c r="M32" s="257"/>
      <c r="N32" s="257"/>
      <c r="O32" s="257"/>
      <c r="P32" s="257"/>
      <c r="Q32" s="257"/>
      <c r="R32" s="257"/>
      <c r="S32" s="257"/>
      <c r="T32" s="257"/>
      <c r="U32" s="258"/>
      <c r="V32" s="41"/>
      <c r="W32" s="266"/>
      <c r="X32" s="266"/>
      <c r="Y32" s="42" t="s">
        <v>69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</row>
    <row r="33" spans="1:50" s="1" customFormat="1" ht="15" customHeight="1" thickTop="1" x14ac:dyDescent="0.15">
      <c r="A33" s="243" t="s">
        <v>40</v>
      </c>
      <c r="B33" s="245" t="s">
        <v>8</v>
      </c>
      <c r="C33" s="246"/>
      <c r="D33" s="246"/>
      <c r="E33" s="246"/>
      <c r="F33" s="246"/>
      <c r="G33" s="246"/>
      <c r="H33" s="246"/>
      <c r="I33" s="247"/>
      <c r="J33" s="251" t="s">
        <v>71</v>
      </c>
      <c r="K33" s="252"/>
      <c r="L33" s="255">
        <v>250000</v>
      </c>
      <c r="M33" s="255"/>
      <c r="N33" s="255"/>
      <c r="O33" s="255"/>
      <c r="P33" s="255"/>
      <c r="Q33" s="255"/>
      <c r="R33" s="255"/>
      <c r="S33" s="255"/>
      <c r="T33" s="255"/>
      <c r="U33" s="256"/>
      <c r="V33" s="267" t="str">
        <f>IF((L27+L29)&lt;L31,"出来高累計が注文金額を超えています","")</f>
        <v/>
      </c>
      <c r="W33" s="268"/>
      <c r="X33" s="268"/>
      <c r="Y33" s="268"/>
      <c r="Z33" s="268"/>
      <c r="AA33" s="1" t="s">
        <v>139</v>
      </c>
      <c r="AB33" s="236" t="s">
        <v>79</v>
      </c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</row>
    <row r="34" spans="1:50" s="1" customFormat="1" ht="15" customHeight="1" x14ac:dyDescent="0.15">
      <c r="A34" s="244"/>
      <c r="B34" s="248"/>
      <c r="C34" s="249"/>
      <c r="D34" s="249"/>
      <c r="E34" s="249"/>
      <c r="F34" s="249"/>
      <c r="G34" s="249"/>
      <c r="H34" s="249"/>
      <c r="I34" s="250"/>
      <c r="J34" s="253"/>
      <c r="K34" s="254"/>
      <c r="L34" s="257"/>
      <c r="M34" s="257"/>
      <c r="N34" s="257"/>
      <c r="O34" s="257"/>
      <c r="P34" s="257"/>
      <c r="Q34" s="257"/>
      <c r="R34" s="257"/>
      <c r="S34" s="257"/>
      <c r="T34" s="257"/>
      <c r="U34" s="258"/>
      <c r="V34" s="267"/>
      <c r="W34" s="268"/>
      <c r="X34" s="268"/>
      <c r="Y34" s="268"/>
      <c r="Z34" s="268"/>
      <c r="AB34" s="264" t="s">
        <v>80</v>
      </c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</row>
    <row r="35" spans="1:50" s="1" customFormat="1" ht="15" customHeight="1" x14ac:dyDescent="0.15">
      <c r="A35" s="243" t="s">
        <v>41</v>
      </c>
      <c r="B35" s="245" t="s">
        <v>28</v>
      </c>
      <c r="C35" s="246"/>
      <c r="D35" s="246"/>
      <c r="E35" s="246"/>
      <c r="F35" s="246"/>
      <c r="G35" s="246"/>
      <c r="H35" s="246"/>
      <c r="I35" s="247"/>
      <c r="J35" s="251" t="s">
        <v>71</v>
      </c>
      <c r="K35" s="252"/>
      <c r="L35" s="260">
        <f>IF(E10="","",L31-L33)</f>
        <v>500000</v>
      </c>
      <c r="M35" s="260"/>
      <c r="N35" s="260"/>
      <c r="O35" s="260"/>
      <c r="P35" s="260"/>
      <c r="Q35" s="260"/>
      <c r="R35" s="260"/>
      <c r="S35" s="260"/>
      <c r="T35" s="260"/>
      <c r="U35" s="261"/>
      <c r="V35" s="36"/>
      <c r="W35" s="36"/>
      <c r="AB35" s="264" t="s">
        <v>87</v>
      </c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</row>
    <row r="36" spans="1:50" s="1" customFormat="1" ht="13.5" customHeight="1" x14ac:dyDescent="0.15">
      <c r="A36" s="244"/>
      <c r="B36" s="248" t="s">
        <v>57</v>
      </c>
      <c r="C36" s="249"/>
      <c r="D36" s="249"/>
      <c r="E36" s="249"/>
      <c r="F36" s="249"/>
      <c r="G36" s="249"/>
      <c r="H36" s="249"/>
      <c r="I36" s="250"/>
      <c r="J36" s="253"/>
      <c r="K36" s="254"/>
      <c r="L36" s="262"/>
      <c r="M36" s="262"/>
      <c r="N36" s="262"/>
      <c r="O36" s="262"/>
      <c r="P36" s="262"/>
      <c r="Q36" s="262"/>
      <c r="R36" s="262"/>
      <c r="S36" s="262"/>
      <c r="T36" s="262"/>
      <c r="U36" s="263"/>
      <c r="V36" s="36"/>
      <c r="W36" s="36"/>
      <c r="AB36" s="264" t="s">
        <v>76</v>
      </c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</row>
    <row r="37" spans="1:50" s="1" customFormat="1" ht="13.5" customHeight="1" x14ac:dyDescent="0.15">
      <c r="A37" s="243" t="s">
        <v>42</v>
      </c>
      <c r="B37" s="245" t="s">
        <v>27</v>
      </c>
      <c r="C37" s="246"/>
      <c r="D37" s="246"/>
      <c r="E37" s="246"/>
      <c r="F37" s="246"/>
      <c r="G37" s="246"/>
      <c r="H37" s="246"/>
      <c r="I37" s="247"/>
      <c r="J37" s="251" t="s">
        <v>71</v>
      </c>
      <c r="K37" s="252"/>
      <c r="L37" s="260">
        <f>IF($E$10="","",L27+L29-L31)</f>
        <v>750000</v>
      </c>
      <c r="M37" s="260"/>
      <c r="N37" s="260"/>
      <c r="O37" s="260"/>
      <c r="P37" s="260"/>
      <c r="Q37" s="260"/>
      <c r="R37" s="260"/>
      <c r="S37" s="260"/>
      <c r="T37" s="260"/>
      <c r="U37" s="261"/>
      <c r="V37" s="36"/>
      <c r="W37" s="36"/>
      <c r="AB37" s="264" t="s">
        <v>78</v>
      </c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</row>
    <row r="38" spans="1:50" s="1" customFormat="1" ht="14.25" thickBot="1" x14ac:dyDescent="0.2">
      <c r="A38" s="271"/>
      <c r="B38" s="276" t="s">
        <v>58</v>
      </c>
      <c r="C38" s="277"/>
      <c r="D38" s="277"/>
      <c r="E38" s="277"/>
      <c r="F38" s="277"/>
      <c r="G38" s="277"/>
      <c r="H38" s="277"/>
      <c r="I38" s="278"/>
      <c r="J38" s="272"/>
      <c r="K38" s="273"/>
      <c r="L38" s="274"/>
      <c r="M38" s="274"/>
      <c r="N38" s="274"/>
      <c r="O38" s="274"/>
      <c r="P38" s="274"/>
      <c r="Q38" s="274"/>
      <c r="R38" s="274"/>
      <c r="S38" s="274"/>
      <c r="T38" s="274"/>
      <c r="U38" s="275"/>
      <c r="AB38" s="264" t="s">
        <v>77</v>
      </c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</row>
    <row r="39" spans="1:50" ht="20.100000000000001" customHeight="1" x14ac:dyDescent="0.15">
      <c r="A39" s="199" t="s">
        <v>107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50"/>
    </row>
    <row r="40" spans="1:50" s="1" customFormat="1" ht="20.100000000000001" customHeight="1" x14ac:dyDescent="0.15">
      <c r="A40" s="1" t="s">
        <v>0</v>
      </c>
      <c r="AA40" s="2" t="s">
        <v>13</v>
      </c>
      <c r="AB40" s="2"/>
      <c r="AC40" s="2"/>
      <c r="AD40" s="2"/>
      <c r="AE40" s="2" t="s">
        <v>24</v>
      </c>
      <c r="AF40" s="249"/>
      <c r="AG40" s="249"/>
      <c r="AH40" s="249"/>
      <c r="AI40" s="249"/>
      <c r="AJ40" s="249"/>
      <c r="AK40" s="249"/>
      <c r="AL40" s="249"/>
      <c r="AM40" s="249"/>
      <c r="AN40" s="249"/>
      <c r="AO40" s="3"/>
      <c r="AP40" s="3"/>
      <c r="AQ40" s="3"/>
      <c r="AR40" s="3"/>
    </row>
    <row r="41" spans="1:50" s="1" customFormat="1" ht="5.0999999999999996" customHeight="1" x14ac:dyDescent="0.15">
      <c r="Z41" s="3"/>
      <c r="AA41" s="83"/>
      <c r="AB41" s="83"/>
      <c r="AC41" s="83"/>
      <c r="AD41" s="83"/>
      <c r="AE41" s="83"/>
      <c r="AF41" s="83"/>
      <c r="AG41" s="83"/>
    </row>
    <row r="42" spans="1:50" s="1" customFormat="1" ht="20.100000000000001" customHeight="1" x14ac:dyDescent="0.15">
      <c r="A42" s="4" t="s">
        <v>70</v>
      </c>
      <c r="Z42" s="5"/>
      <c r="AA42" s="2" t="s">
        <v>14</v>
      </c>
      <c r="AB42" s="2"/>
      <c r="AC42" s="2"/>
      <c r="AD42" s="2"/>
      <c r="AE42" s="2" t="s">
        <v>24</v>
      </c>
      <c r="AF42" s="249"/>
      <c r="AG42" s="249"/>
      <c r="AH42" s="249"/>
      <c r="AI42" s="249"/>
      <c r="AJ42" s="249"/>
      <c r="AK42" s="249"/>
      <c r="AL42" s="249"/>
      <c r="AM42" s="249"/>
      <c r="AN42" s="249"/>
      <c r="AO42" s="3"/>
      <c r="AP42" s="3"/>
      <c r="AQ42" s="3"/>
      <c r="AR42" s="3"/>
    </row>
    <row r="43" spans="1:50" s="1" customFormat="1" ht="5.0999999999999996" customHeight="1" x14ac:dyDescent="0.15">
      <c r="A43" s="201" t="s">
        <v>1</v>
      </c>
      <c r="B43" s="201"/>
      <c r="C43" s="201"/>
      <c r="D43" s="201"/>
      <c r="E43" s="201"/>
      <c r="F43" s="201"/>
      <c r="G43" s="202" t="s">
        <v>2</v>
      </c>
      <c r="H43" s="202"/>
      <c r="I43" s="269">
        <f>I5</f>
        <v>550000</v>
      </c>
      <c r="J43" s="269"/>
      <c r="K43" s="269"/>
      <c r="L43" s="269"/>
      <c r="M43" s="269"/>
      <c r="N43" s="269"/>
      <c r="O43" s="269"/>
      <c r="P43" s="269"/>
      <c r="Q43" s="269"/>
      <c r="R43" s="269"/>
      <c r="S43" s="6"/>
      <c r="AA43" s="83"/>
      <c r="AB43" s="83"/>
      <c r="AC43" s="83"/>
      <c r="AD43" s="83"/>
      <c r="AE43" s="83"/>
      <c r="AF43" s="83"/>
      <c r="AG43" s="83"/>
    </row>
    <row r="44" spans="1:50" s="1" customFormat="1" ht="15" customHeight="1" thickBot="1" x14ac:dyDescent="0.2">
      <c r="A44" s="201"/>
      <c r="B44" s="201"/>
      <c r="C44" s="201"/>
      <c r="D44" s="201"/>
      <c r="E44" s="201"/>
      <c r="F44" s="201"/>
      <c r="G44" s="203"/>
      <c r="H44" s="203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7"/>
      <c r="T44" s="1" t="s">
        <v>122</v>
      </c>
      <c r="AA44" s="2" t="s">
        <v>6</v>
      </c>
      <c r="AB44" s="2"/>
      <c r="AC44" s="2"/>
      <c r="AD44" s="2"/>
      <c r="AE44" s="2" t="s">
        <v>24</v>
      </c>
      <c r="AF44" s="8"/>
      <c r="AG44" s="8"/>
      <c r="AH44" s="9"/>
      <c r="AI44" s="9"/>
      <c r="AJ44" s="9"/>
      <c r="AK44" s="9"/>
      <c r="AL44" s="9"/>
      <c r="AM44" s="9"/>
      <c r="AN44" s="94"/>
      <c r="AO44" s="3" t="s">
        <v>73</v>
      </c>
      <c r="AP44" s="3"/>
      <c r="AQ44" s="3"/>
      <c r="AR44" s="3"/>
    </row>
    <row r="45" spans="1:50" s="1" customFormat="1" ht="18.75" customHeight="1" thickTop="1" x14ac:dyDescent="0.15">
      <c r="G45" s="1" t="s">
        <v>49</v>
      </c>
      <c r="L45" s="279">
        <f>L7</f>
        <v>50000</v>
      </c>
      <c r="M45" s="279"/>
      <c r="N45" s="279"/>
      <c r="O45" s="279"/>
      <c r="P45" s="279"/>
      <c r="Q45" s="279"/>
      <c r="R45" s="279"/>
      <c r="S45" s="1" t="s">
        <v>48</v>
      </c>
      <c r="AA45" s="83"/>
      <c r="AB45" s="83"/>
      <c r="AC45" s="83"/>
      <c r="AD45" s="83"/>
      <c r="AE45" s="83"/>
      <c r="AF45" s="10" t="s">
        <v>63</v>
      </c>
      <c r="AG45" s="83"/>
      <c r="AX45" s="55"/>
    </row>
    <row r="46" spans="1:50" s="1" customFormat="1" ht="20.25" customHeight="1" x14ac:dyDescent="0.15">
      <c r="B46" s="210" t="s">
        <v>72</v>
      </c>
      <c r="C46" s="210"/>
      <c r="D46" s="210"/>
      <c r="E46" s="210"/>
      <c r="F46" s="280">
        <f>IF(F8="","",F8)</f>
        <v>44742</v>
      </c>
      <c r="G46" s="280"/>
      <c r="H46" s="280"/>
      <c r="I46" s="280"/>
      <c r="J46" s="280"/>
      <c r="K46" s="280"/>
      <c r="L46" s="280"/>
      <c r="M46" s="280"/>
      <c r="N46" s="221" t="s">
        <v>156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5"/>
      <c r="AA46" s="83" t="s">
        <v>15</v>
      </c>
      <c r="AB46" s="83"/>
      <c r="AC46" s="83"/>
      <c r="AD46" s="83"/>
      <c r="AE46" s="8"/>
      <c r="AF46" s="281" t="s">
        <v>16</v>
      </c>
      <c r="AG46" s="282"/>
      <c r="AH46" s="9"/>
      <c r="AI46" s="52" t="s">
        <v>17</v>
      </c>
      <c r="AL46" s="8"/>
      <c r="AM46" s="52" t="s">
        <v>84</v>
      </c>
      <c r="AP46" s="8"/>
      <c r="AQ46" s="13" t="s">
        <v>23</v>
      </c>
    </row>
    <row r="47" spans="1:50" s="1" customFormat="1" ht="12.95" customHeight="1" x14ac:dyDescent="0.15">
      <c r="AA47" s="83"/>
      <c r="AB47" s="83"/>
      <c r="AC47" s="83"/>
      <c r="AD47" s="83"/>
      <c r="AE47" s="12" t="s">
        <v>31</v>
      </c>
      <c r="AF47" s="13"/>
      <c r="AG47" s="12"/>
      <c r="AH47" s="13"/>
      <c r="AI47" s="14"/>
      <c r="AJ47" s="13" t="s">
        <v>43</v>
      </c>
      <c r="AK47" s="13"/>
      <c r="AL47" s="13"/>
      <c r="AM47" s="13"/>
      <c r="AN47" s="13" t="s">
        <v>32</v>
      </c>
      <c r="AO47" s="13"/>
      <c r="AP47" s="12"/>
      <c r="AQ47" s="13"/>
      <c r="AR47" s="13" t="s">
        <v>44</v>
      </c>
      <c r="AS47" s="13"/>
    </row>
    <row r="48" spans="1:50" s="1" customFormat="1" ht="24.95" customHeight="1" x14ac:dyDescent="0.25">
      <c r="A48" s="201" t="s">
        <v>3</v>
      </c>
      <c r="B48" s="201"/>
      <c r="C48" s="201"/>
      <c r="D48" s="283"/>
      <c r="E48" s="284">
        <f>IF(E10="","",E10)</f>
        <v>12345</v>
      </c>
      <c r="F48" s="285"/>
      <c r="G48" s="285"/>
      <c r="H48" s="285"/>
      <c r="I48" s="285"/>
      <c r="J48" s="285"/>
      <c r="K48" s="285"/>
      <c r="L48" s="285"/>
      <c r="M48" s="286"/>
      <c r="N48" s="15"/>
      <c r="O48" s="287"/>
      <c r="P48" s="287"/>
      <c r="Q48" s="287"/>
      <c r="R48" s="88"/>
      <c r="S48" s="16"/>
      <c r="T48" s="3"/>
      <c r="U48" s="3"/>
      <c r="V48" s="17"/>
      <c r="AA48" s="288" t="s">
        <v>30</v>
      </c>
      <c r="AB48" s="288"/>
      <c r="AC48" s="288"/>
      <c r="AD48" s="289"/>
      <c r="AE48" s="8"/>
      <c r="AF48" s="8"/>
      <c r="AG48" s="8"/>
      <c r="AH48" s="8"/>
      <c r="AI48" s="18"/>
      <c r="AJ48" s="2"/>
      <c r="AK48" s="2"/>
      <c r="AL48" s="2"/>
      <c r="AM48" s="19"/>
      <c r="AN48" s="8"/>
      <c r="AO48" s="8"/>
      <c r="AP48" s="8"/>
      <c r="AQ48" s="18"/>
      <c r="AR48" s="2"/>
      <c r="AS48" s="2"/>
      <c r="AT48" s="2"/>
    </row>
    <row r="49" spans="1:46" s="1" customFormat="1" ht="5.0999999999999996" customHeight="1" x14ac:dyDescent="0.15">
      <c r="A49" s="201"/>
      <c r="B49" s="201"/>
      <c r="C49" s="201"/>
      <c r="D49" s="283"/>
      <c r="E49" s="20"/>
      <c r="F49" s="11"/>
      <c r="G49" s="11"/>
      <c r="H49" s="11"/>
      <c r="I49" s="11"/>
      <c r="J49" s="11"/>
      <c r="K49" s="11"/>
      <c r="L49" s="11"/>
      <c r="M49" s="21"/>
      <c r="N49" s="15"/>
      <c r="O49" s="218"/>
      <c r="P49" s="218"/>
      <c r="Q49" s="218"/>
      <c r="R49" s="88"/>
      <c r="S49" s="3"/>
      <c r="T49" s="3"/>
      <c r="U49" s="3"/>
      <c r="V49" s="3"/>
      <c r="AA49" s="92"/>
      <c r="AB49" s="92"/>
      <c r="AC49" s="92"/>
      <c r="AD49" s="9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1" customFormat="1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S50" s="223"/>
      <c r="T50" s="223"/>
      <c r="U50" s="223"/>
      <c r="V50" s="223"/>
      <c r="AA50" s="259" t="s">
        <v>74</v>
      </c>
      <c r="AB50" s="290"/>
      <c r="AC50" s="290"/>
      <c r="AD50" s="290"/>
      <c r="AE50" s="290"/>
      <c r="AF50" s="290"/>
      <c r="AG50" s="291"/>
      <c r="AH50" s="245" t="s">
        <v>45</v>
      </c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7"/>
    </row>
    <row r="51" spans="1:46" s="1" customFormat="1" ht="20.100000000000001" customHeight="1" x14ac:dyDescent="0.15">
      <c r="A51" s="3"/>
      <c r="B51" s="295" t="s">
        <v>133</v>
      </c>
      <c r="C51" s="295"/>
      <c r="D51" s="295"/>
      <c r="E51" s="295"/>
      <c r="F51" s="295"/>
      <c r="G51" s="81" t="s">
        <v>128</v>
      </c>
      <c r="H51" s="296" t="str">
        <f>IF(H13=D15,"",H13)</f>
        <v>1234567890123</v>
      </c>
      <c r="I51" s="296"/>
      <c r="J51" s="296"/>
      <c r="K51" s="296"/>
      <c r="L51" s="296"/>
      <c r="M51" s="296"/>
      <c r="N51" s="296"/>
      <c r="O51" s="296"/>
      <c r="P51" s="296"/>
      <c r="Q51" s="297" t="s">
        <v>143</v>
      </c>
      <c r="R51" s="297"/>
      <c r="S51" s="297"/>
      <c r="T51" s="297"/>
      <c r="U51" s="90"/>
      <c r="V51" s="90"/>
      <c r="Z51" s="5"/>
      <c r="AA51" s="292"/>
      <c r="AB51" s="293"/>
      <c r="AC51" s="293"/>
      <c r="AD51" s="293"/>
      <c r="AE51" s="293"/>
      <c r="AF51" s="293"/>
      <c r="AG51" s="294"/>
      <c r="AH51" s="248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</row>
    <row r="52" spans="1:46" s="1" customFormat="1" ht="15" customHeight="1" x14ac:dyDescent="0.15">
      <c r="A52" s="3"/>
      <c r="B52" s="295"/>
      <c r="C52" s="295"/>
      <c r="D52" s="295"/>
      <c r="E52" s="295"/>
      <c r="F52" s="29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Z52" s="5"/>
      <c r="AA52" s="245" t="s">
        <v>18</v>
      </c>
      <c r="AB52" s="246"/>
      <c r="AC52" s="246"/>
      <c r="AD52" s="246"/>
      <c r="AE52" s="246"/>
      <c r="AF52" s="246"/>
      <c r="AG52" s="247"/>
      <c r="AH52" s="22"/>
      <c r="AI52" s="298">
        <f>I43</f>
        <v>550000</v>
      </c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9"/>
    </row>
    <row r="53" spans="1:46" s="1" customFormat="1" ht="15" customHeight="1" x14ac:dyDescent="0.15">
      <c r="A53" s="14"/>
      <c r="B53" s="218" t="s">
        <v>4</v>
      </c>
      <c r="C53" s="218"/>
      <c r="D53" s="302" t="str">
        <f>IF(D15="","",D15)</f>
        <v>佐賀市天神1000-1</v>
      </c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AA53" s="248"/>
      <c r="AB53" s="249"/>
      <c r="AC53" s="249"/>
      <c r="AD53" s="249"/>
      <c r="AE53" s="249"/>
      <c r="AF53" s="249"/>
      <c r="AG53" s="250"/>
      <c r="AH53" s="23" t="s">
        <v>2</v>
      </c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1"/>
    </row>
    <row r="54" spans="1:46" s="1" customFormat="1" ht="15" customHeight="1" x14ac:dyDescent="0.15">
      <c r="A54" s="3"/>
      <c r="B54" s="218"/>
      <c r="C54" s="218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AA54" s="303" t="s">
        <v>33</v>
      </c>
      <c r="AB54" s="304"/>
      <c r="AC54" s="304"/>
      <c r="AD54" s="304"/>
      <c r="AE54" s="304"/>
      <c r="AF54" s="304"/>
      <c r="AG54" s="305"/>
      <c r="AH54" s="22"/>
      <c r="AI54" s="24"/>
      <c r="AJ54" s="24"/>
      <c r="AK54" s="24"/>
      <c r="AL54" s="24"/>
      <c r="AM54" s="25"/>
      <c r="AN54" s="306"/>
      <c r="AO54" s="306"/>
      <c r="AP54" s="53"/>
      <c r="AQ54" s="306"/>
      <c r="AR54" s="25"/>
      <c r="AS54" s="25"/>
      <c r="AT54" s="26"/>
    </row>
    <row r="55" spans="1:46" s="1" customFormat="1" ht="15" customHeight="1" x14ac:dyDescent="0.15">
      <c r="A55" s="14"/>
      <c r="B55" s="218" t="s">
        <v>5</v>
      </c>
      <c r="C55" s="218"/>
      <c r="D55" s="308" t="str">
        <f>IF(D17="","",D17)</f>
        <v>●●電気工事　株式会社　</v>
      </c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80"/>
      <c r="T55" s="80"/>
      <c r="Z55" s="5"/>
      <c r="AA55" s="309" t="s">
        <v>19</v>
      </c>
      <c r="AB55" s="310"/>
      <c r="AC55" s="310"/>
      <c r="AD55" s="310"/>
      <c r="AE55" s="310"/>
      <c r="AF55" s="310"/>
      <c r="AG55" s="311"/>
      <c r="AH55" s="23" t="s">
        <v>2</v>
      </c>
      <c r="AI55" s="27"/>
      <c r="AJ55" s="27"/>
      <c r="AK55" s="27"/>
      <c r="AL55" s="27"/>
      <c r="AM55" s="79" t="s">
        <v>123</v>
      </c>
      <c r="AN55" s="307"/>
      <c r="AO55" s="307"/>
      <c r="AP55" s="91" t="s">
        <v>123</v>
      </c>
      <c r="AQ55" s="307"/>
      <c r="AR55" s="28" t="s">
        <v>124</v>
      </c>
      <c r="AS55" s="28"/>
      <c r="AT55" s="29"/>
    </row>
    <row r="56" spans="1:46" s="1" customFormat="1" ht="15" customHeight="1" x14ac:dyDescent="0.15">
      <c r="A56" s="3"/>
      <c r="B56" s="218"/>
      <c r="C56" s="21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47" t="s">
        <v>12</v>
      </c>
      <c r="T56" s="80"/>
      <c r="Z56" s="5"/>
      <c r="AA56" s="303" t="s">
        <v>34</v>
      </c>
      <c r="AB56" s="304"/>
      <c r="AC56" s="304"/>
      <c r="AD56" s="304"/>
      <c r="AE56" s="304"/>
      <c r="AF56" s="304"/>
      <c r="AG56" s="305"/>
      <c r="AH56" s="22"/>
      <c r="AI56" s="24"/>
      <c r="AJ56" s="24"/>
      <c r="AK56" s="24"/>
      <c r="AL56" s="24"/>
      <c r="AM56" s="25"/>
      <c r="AN56" s="306"/>
      <c r="AO56" s="306"/>
      <c r="AP56" s="53"/>
      <c r="AQ56" s="306"/>
      <c r="AR56" s="25"/>
      <c r="AS56" s="25"/>
      <c r="AT56" s="26"/>
    </row>
    <row r="57" spans="1:46" s="1" customFormat="1" ht="1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Z57" s="5"/>
      <c r="AA57" s="309" t="s">
        <v>20</v>
      </c>
      <c r="AB57" s="310"/>
      <c r="AC57" s="310"/>
      <c r="AD57" s="310"/>
      <c r="AE57" s="310"/>
      <c r="AF57" s="310"/>
      <c r="AG57" s="311"/>
      <c r="AH57" s="23" t="s">
        <v>2</v>
      </c>
      <c r="AI57" s="27"/>
      <c r="AJ57" s="27"/>
      <c r="AK57" s="27"/>
      <c r="AL57" s="27"/>
      <c r="AM57" s="79" t="s">
        <v>123</v>
      </c>
      <c r="AN57" s="307"/>
      <c r="AO57" s="307"/>
      <c r="AP57" s="91" t="s">
        <v>123</v>
      </c>
      <c r="AQ57" s="307"/>
      <c r="AR57" s="28"/>
      <c r="AS57" s="28"/>
      <c r="AT57" s="29"/>
    </row>
    <row r="58" spans="1:46" s="1" customFormat="1" ht="15" customHeight="1" x14ac:dyDescent="0.15">
      <c r="A58" s="225" t="s">
        <v>6</v>
      </c>
      <c r="B58" s="225"/>
      <c r="C58" s="225"/>
      <c r="D58" s="85" t="s">
        <v>24</v>
      </c>
      <c r="E58" s="312">
        <f>IF(E20="","",E20)</f>
        <v>12345678</v>
      </c>
      <c r="F58" s="313"/>
      <c r="G58" s="313"/>
      <c r="H58" s="313"/>
      <c r="I58" s="313"/>
      <c r="J58" s="313"/>
      <c r="K58" s="313"/>
      <c r="L58" s="314"/>
      <c r="M58" s="85"/>
      <c r="N58" s="3"/>
      <c r="O58" s="3"/>
      <c r="AA58" s="303" t="s">
        <v>35</v>
      </c>
      <c r="AB58" s="304"/>
      <c r="AC58" s="304"/>
      <c r="AD58" s="304"/>
      <c r="AE58" s="304"/>
      <c r="AF58" s="304"/>
      <c r="AG58" s="305"/>
      <c r="AH58" s="22"/>
      <c r="AI58" s="24"/>
      <c r="AJ58" s="24"/>
      <c r="AK58" s="24"/>
      <c r="AL58" s="24"/>
      <c r="AM58" s="25"/>
      <c r="AN58" s="306"/>
      <c r="AO58" s="306"/>
      <c r="AP58" s="53"/>
      <c r="AQ58" s="306"/>
      <c r="AR58" s="25"/>
      <c r="AS58" s="25"/>
      <c r="AT58" s="26"/>
    </row>
    <row r="59" spans="1:46" s="1" customFormat="1" ht="15" customHeight="1" x14ac:dyDescent="0.15">
      <c r="A59" s="225" t="s">
        <v>116</v>
      </c>
      <c r="B59" s="225"/>
      <c r="C59" s="225"/>
      <c r="D59" s="85" t="s">
        <v>24</v>
      </c>
      <c r="E59" s="315" t="str">
        <f>IF(E21="","",E21)</f>
        <v>新型コロナウィルス感染症対応地方創生臨時交付金事業　庁舎空調設備設置電気設備工事</v>
      </c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"/>
      <c r="W59" s="3"/>
      <c r="AA59" s="309" t="s">
        <v>21</v>
      </c>
      <c r="AB59" s="310"/>
      <c r="AC59" s="310"/>
      <c r="AD59" s="310"/>
      <c r="AE59" s="310"/>
      <c r="AF59" s="310"/>
      <c r="AG59" s="311"/>
      <c r="AH59" s="23" t="s">
        <v>2</v>
      </c>
      <c r="AI59" s="27"/>
      <c r="AJ59" s="27"/>
      <c r="AK59" s="27"/>
      <c r="AL59" s="27"/>
      <c r="AM59" s="79" t="s">
        <v>123</v>
      </c>
      <c r="AN59" s="307"/>
      <c r="AO59" s="307"/>
      <c r="AP59" s="91" t="s">
        <v>123</v>
      </c>
      <c r="AQ59" s="307"/>
      <c r="AR59" s="28"/>
      <c r="AS59" s="28"/>
      <c r="AT59" s="29"/>
    </row>
    <row r="60" spans="1:46" s="1" customFormat="1" ht="15" customHeight="1" x14ac:dyDescent="0.15">
      <c r="D60" s="8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"/>
      <c r="W60" s="3"/>
      <c r="Z60" s="5"/>
      <c r="AA60" s="303" t="s">
        <v>51</v>
      </c>
      <c r="AB60" s="304"/>
      <c r="AC60" s="304"/>
      <c r="AD60" s="304"/>
      <c r="AE60" s="304"/>
      <c r="AF60" s="304"/>
      <c r="AG60" s="305"/>
      <c r="AH60" s="22"/>
      <c r="AI60" s="24"/>
      <c r="AJ60" s="24"/>
      <c r="AK60" s="24"/>
      <c r="AL60" s="24"/>
      <c r="AM60" s="25"/>
      <c r="AN60" s="306"/>
      <c r="AO60" s="306"/>
      <c r="AP60" s="53"/>
      <c r="AQ60" s="306"/>
      <c r="AR60" s="25"/>
      <c r="AS60" s="25"/>
      <c r="AT60" s="26"/>
    </row>
    <row r="61" spans="1:46" s="1" customFormat="1" ht="15" customHeight="1" x14ac:dyDescent="0.15">
      <c r="A61" s="225" t="s">
        <v>117</v>
      </c>
      <c r="B61" s="225"/>
      <c r="C61" s="225"/>
      <c r="D61" s="86" t="s">
        <v>24</v>
      </c>
      <c r="E61" s="317" t="str">
        <f>IF(E23="","",E23)</f>
        <v>空調設備設置電気設備工事</v>
      </c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Z61" s="5"/>
      <c r="AA61" s="309" t="s">
        <v>52</v>
      </c>
      <c r="AB61" s="310"/>
      <c r="AC61" s="310"/>
      <c r="AD61" s="310"/>
      <c r="AE61" s="310"/>
      <c r="AF61" s="310"/>
      <c r="AG61" s="311"/>
      <c r="AH61" s="23" t="s">
        <v>2</v>
      </c>
      <c r="AI61" s="27"/>
      <c r="AJ61" s="27"/>
      <c r="AK61" s="27"/>
      <c r="AL61" s="27"/>
      <c r="AM61" s="79" t="s">
        <v>123</v>
      </c>
      <c r="AN61" s="307"/>
      <c r="AO61" s="307"/>
      <c r="AP61" s="91" t="s">
        <v>123</v>
      </c>
      <c r="AQ61" s="307"/>
      <c r="AR61" s="28"/>
      <c r="AS61" s="28"/>
      <c r="AT61" s="29"/>
    </row>
    <row r="62" spans="1:46" s="1" customFormat="1" ht="15" customHeight="1" x14ac:dyDescent="0.15"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86"/>
      <c r="W62" s="86"/>
      <c r="AA62" s="259" t="s">
        <v>56</v>
      </c>
      <c r="AB62" s="290"/>
      <c r="AC62" s="290"/>
      <c r="AD62" s="290"/>
      <c r="AE62" s="290"/>
      <c r="AF62" s="290"/>
      <c r="AG62" s="291"/>
      <c r="AH62" s="22"/>
      <c r="AI62" s="24"/>
      <c r="AJ62" s="24"/>
      <c r="AK62" s="24"/>
      <c r="AL62" s="24"/>
      <c r="AM62" s="25"/>
      <c r="AN62" s="306"/>
      <c r="AO62" s="306"/>
      <c r="AP62" s="53"/>
      <c r="AQ62" s="306"/>
      <c r="AR62" s="25"/>
      <c r="AS62" s="25"/>
      <c r="AT62" s="26"/>
    </row>
    <row r="63" spans="1:46" s="1" customFormat="1" ht="5.0999999999999996" customHeight="1" thickBot="1" x14ac:dyDescent="0.2">
      <c r="U63" s="86"/>
      <c r="V63" s="86"/>
      <c r="W63" s="86"/>
      <c r="AA63" s="30"/>
      <c r="AB63" s="31"/>
      <c r="AC63" s="31"/>
      <c r="AD63" s="31"/>
      <c r="AE63" s="31"/>
      <c r="AF63" s="31"/>
      <c r="AG63" s="32"/>
      <c r="AH63" s="319" t="s">
        <v>2</v>
      </c>
      <c r="AI63" s="2"/>
      <c r="AJ63" s="2"/>
      <c r="AK63" s="2"/>
      <c r="AL63" s="2"/>
      <c r="AM63" s="33"/>
      <c r="AN63" s="318"/>
      <c r="AO63" s="318"/>
      <c r="AP63" s="54"/>
      <c r="AQ63" s="318"/>
      <c r="AR63" s="33"/>
      <c r="AS63" s="33"/>
      <c r="AT63" s="34"/>
    </row>
    <row r="64" spans="1:46" s="1" customFormat="1" ht="15" customHeight="1" x14ac:dyDescent="0.15">
      <c r="A64" s="35"/>
      <c r="B64" s="239" t="s">
        <v>9</v>
      </c>
      <c r="C64" s="240"/>
      <c r="D64" s="240"/>
      <c r="E64" s="240"/>
      <c r="F64" s="240"/>
      <c r="G64" s="240"/>
      <c r="H64" s="240"/>
      <c r="I64" s="241"/>
      <c r="J64" s="239" t="s">
        <v>50</v>
      </c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2"/>
      <c r="V64" s="36"/>
      <c r="W64" s="36"/>
      <c r="Z64" s="5"/>
      <c r="AA64" s="320" t="s">
        <v>55</v>
      </c>
      <c r="AB64" s="321"/>
      <c r="AC64" s="321"/>
      <c r="AD64" s="321"/>
      <c r="AE64" s="321"/>
      <c r="AF64" s="321"/>
      <c r="AG64" s="322"/>
      <c r="AH64" s="248"/>
      <c r="AI64" s="27"/>
      <c r="AJ64" s="27"/>
      <c r="AK64" s="27"/>
      <c r="AL64" s="27"/>
      <c r="AM64" s="79" t="s">
        <v>123</v>
      </c>
      <c r="AN64" s="307"/>
      <c r="AO64" s="307"/>
      <c r="AP64" s="91" t="s">
        <v>123</v>
      </c>
      <c r="AQ64" s="307"/>
      <c r="AR64" s="27"/>
      <c r="AS64" s="27"/>
      <c r="AT64" s="37"/>
    </row>
    <row r="65" spans="1:46" s="1" customFormat="1" ht="15" customHeight="1" x14ac:dyDescent="0.15">
      <c r="A65" s="323" t="s">
        <v>37</v>
      </c>
      <c r="B65" s="245" t="s">
        <v>60</v>
      </c>
      <c r="C65" s="246"/>
      <c r="D65" s="246"/>
      <c r="E65" s="246"/>
      <c r="F65" s="246"/>
      <c r="G65" s="246"/>
      <c r="H65" s="246"/>
      <c r="I65" s="247"/>
      <c r="J65" s="251" t="s">
        <v>2</v>
      </c>
      <c r="K65" s="252"/>
      <c r="L65" s="325">
        <f>IF($E$10="","",L27)</f>
        <v>1000000</v>
      </c>
      <c r="M65" s="325"/>
      <c r="N65" s="325"/>
      <c r="O65" s="325"/>
      <c r="P65" s="325"/>
      <c r="Q65" s="325"/>
      <c r="R65" s="325"/>
      <c r="S65" s="325"/>
      <c r="T65" s="325"/>
      <c r="U65" s="326"/>
      <c r="V65" s="36"/>
      <c r="W65" s="36"/>
      <c r="X65" s="1" ph="1"/>
      <c r="Y65" s="1" ph="1"/>
      <c r="AA65" s="329" t="s">
        <v>22</v>
      </c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1"/>
    </row>
    <row r="66" spans="1:46" s="1" customFormat="1" ht="15" customHeight="1" x14ac:dyDescent="0.15">
      <c r="A66" s="324"/>
      <c r="B66" s="248"/>
      <c r="C66" s="249"/>
      <c r="D66" s="249"/>
      <c r="E66" s="249"/>
      <c r="F66" s="249"/>
      <c r="G66" s="249"/>
      <c r="H66" s="249"/>
      <c r="I66" s="250"/>
      <c r="J66" s="253"/>
      <c r="K66" s="254"/>
      <c r="L66" s="327"/>
      <c r="M66" s="327"/>
      <c r="N66" s="327"/>
      <c r="O66" s="327"/>
      <c r="P66" s="327"/>
      <c r="Q66" s="327"/>
      <c r="R66" s="327"/>
      <c r="S66" s="327"/>
      <c r="T66" s="327"/>
      <c r="U66" s="328"/>
      <c r="V66" s="36"/>
      <c r="W66" s="36"/>
      <c r="Z66" s="5"/>
      <c r="AA66" s="332" t="s">
        <v>127</v>
      </c>
      <c r="AB66" s="333"/>
      <c r="AC66" s="333"/>
      <c r="AD66" s="333"/>
      <c r="AE66" s="246" t="s">
        <v>125</v>
      </c>
      <c r="AF66" s="246"/>
      <c r="AG66" s="247"/>
      <c r="AH66" s="22"/>
      <c r="AI66" s="24"/>
      <c r="AJ66" s="24"/>
      <c r="AK66" s="24"/>
      <c r="AL66" s="24"/>
      <c r="AM66" s="24"/>
      <c r="AN66" s="336"/>
      <c r="AO66" s="336"/>
      <c r="AP66" s="24"/>
      <c r="AQ66" s="306"/>
      <c r="AR66" s="24"/>
      <c r="AS66" s="24"/>
      <c r="AT66" s="38"/>
    </row>
    <row r="67" spans="1:46" s="1" customFormat="1" ht="15" customHeight="1" x14ac:dyDescent="0.15">
      <c r="A67" s="323" t="s">
        <v>38</v>
      </c>
      <c r="B67" s="245" t="s">
        <v>10</v>
      </c>
      <c r="C67" s="246"/>
      <c r="D67" s="246"/>
      <c r="E67" s="246"/>
      <c r="F67" s="246"/>
      <c r="G67" s="246"/>
      <c r="H67" s="246"/>
      <c r="I67" s="247"/>
      <c r="J67" s="251" t="s">
        <v>71</v>
      </c>
      <c r="K67" s="252"/>
      <c r="L67" s="325">
        <f>IF($E$10="","",L29)</f>
        <v>500000</v>
      </c>
      <c r="M67" s="325"/>
      <c r="N67" s="325"/>
      <c r="O67" s="325"/>
      <c r="P67" s="325"/>
      <c r="Q67" s="325"/>
      <c r="R67" s="325"/>
      <c r="S67" s="325"/>
      <c r="T67" s="325"/>
      <c r="U67" s="326"/>
      <c r="V67" s="36"/>
      <c r="W67" s="36"/>
      <c r="AA67" s="334"/>
      <c r="AB67" s="335"/>
      <c r="AC67" s="335"/>
      <c r="AD67" s="335"/>
      <c r="AE67" s="249"/>
      <c r="AF67" s="249"/>
      <c r="AG67" s="250"/>
      <c r="AH67" s="23" t="s">
        <v>2</v>
      </c>
      <c r="AI67" s="27"/>
      <c r="AJ67" s="27"/>
      <c r="AK67" s="27"/>
      <c r="AL67" s="27"/>
      <c r="AM67" s="27" t="s">
        <v>123</v>
      </c>
      <c r="AN67" s="337"/>
      <c r="AO67" s="337"/>
      <c r="AP67" s="91" t="s">
        <v>123</v>
      </c>
      <c r="AQ67" s="307"/>
      <c r="AR67" s="27"/>
      <c r="AS67" s="27"/>
      <c r="AT67" s="37"/>
    </row>
    <row r="68" spans="1:46" s="1" customFormat="1" ht="15" customHeight="1" thickBot="1" x14ac:dyDescent="0.2">
      <c r="A68" s="324"/>
      <c r="B68" s="248"/>
      <c r="C68" s="249"/>
      <c r="D68" s="249"/>
      <c r="E68" s="249"/>
      <c r="F68" s="249"/>
      <c r="G68" s="249"/>
      <c r="H68" s="249"/>
      <c r="I68" s="250"/>
      <c r="J68" s="253"/>
      <c r="K68" s="254"/>
      <c r="L68" s="327"/>
      <c r="M68" s="327"/>
      <c r="N68" s="327"/>
      <c r="O68" s="327"/>
      <c r="P68" s="327"/>
      <c r="Q68" s="327"/>
      <c r="R68" s="327"/>
      <c r="S68" s="327"/>
      <c r="T68" s="327"/>
      <c r="U68" s="328"/>
      <c r="V68" s="36"/>
      <c r="W68" s="36"/>
      <c r="AA68" s="342" t="s">
        <v>141</v>
      </c>
      <c r="AB68" s="343"/>
      <c r="AC68" s="343"/>
      <c r="AD68" s="343"/>
      <c r="AE68" s="246" t="s">
        <v>125</v>
      </c>
      <c r="AF68" s="246"/>
      <c r="AG68" s="247"/>
      <c r="AH68" s="22"/>
      <c r="AI68" s="24"/>
      <c r="AJ68" s="24"/>
      <c r="AK68" s="24"/>
      <c r="AL68" s="24"/>
      <c r="AM68" s="24"/>
      <c r="AN68" s="336"/>
      <c r="AO68" s="336"/>
      <c r="AP68" s="24"/>
      <c r="AQ68" s="24"/>
      <c r="AR68" s="24"/>
      <c r="AS68" s="24"/>
      <c r="AT68" s="38"/>
    </row>
    <row r="69" spans="1:46" s="1" customFormat="1" ht="15" customHeight="1" thickTop="1" x14ac:dyDescent="0.15">
      <c r="A69" s="323" t="s">
        <v>39</v>
      </c>
      <c r="B69" s="259" t="s">
        <v>7</v>
      </c>
      <c r="C69" s="290"/>
      <c r="D69" s="290"/>
      <c r="E69" s="290"/>
      <c r="F69" s="290"/>
      <c r="G69" s="290"/>
      <c r="H69" s="290"/>
      <c r="I69" s="291"/>
      <c r="J69" s="251" t="s">
        <v>71</v>
      </c>
      <c r="K69" s="252"/>
      <c r="L69" s="325">
        <f>IF($E$10="","",L31)</f>
        <v>750000</v>
      </c>
      <c r="M69" s="325"/>
      <c r="N69" s="325"/>
      <c r="O69" s="325"/>
      <c r="P69" s="325"/>
      <c r="Q69" s="325"/>
      <c r="R69" s="325"/>
      <c r="S69" s="325"/>
      <c r="T69" s="325"/>
      <c r="U69" s="326"/>
      <c r="V69" s="39" t="s">
        <v>140</v>
      </c>
      <c r="W69" s="338">
        <f>W31</f>
        <v>50</v>
      </c>
      <c r="X69" s="338"/>
      <c r="Y69" s="40"/>
      <c r="AA69" s="344"/>
      <c r="AB69" s="345"/>
      <c r="AC69" s="345"/>
      <c r="AD69" s="345"/>
      <c r="AE69" s="249"/>
      <c r="AF69" s="249"/>
      <c r="AG69" s="250"/>
      <c r="AH69" s="23" t="s">
        <v>2</v>
      </c>
      <c r="AI69" s="27"/>
      <c r="AJ69" s="27"/>
      <c r="AK69" s="27"/>
      <c r="AL69" s="27"/>
      <c r="AM69" s="27" t="s">
        <v>123</v>
      </c>
      <c r="AN69" s="337"/>
      <c r="AO69" s="337"/>
      <c r="AP69" s="91" t="s">
        <v>123</v>
      </c>
      <c r="AQ69" s="27"/>
      <c r="AR69" s="27"/>
      <c r="AS69" s="27"/>
      <c r="AT69" s="37"/>
    </row>
    <row r="70" spans="1:46" s="1" customFormat="1" ht="15" customHeight="1" thickBot="1" x14ac:dyDescent="0.2">
      <c r="A70" s="324"/>
      <c r="B70" s="292"/>
      <c r="C70" s="293"/>
      <c r="D70" s="293"/>
      <c r="E70" s="293"/>
      <c r="F70" s="293"/>
      <c r="G70" s="293"/>
      <c r="H70" s="293"/>
      <c r="I70" s="294"/>
      <c r="J70" s="253"/>
      <c r="K70" s="254"/>
      <c r="L70" s="327"/>
      <c r="M70" s="327"/>
      <c r="N70" s="327"/>
      <c r="O70" s="327"/>
      <c r="P70" s="327"/>
      <c r="Q70" s="327"/>
      <c r="R70" s="327"/>
      <c r="S70" s="327"/>
      <c r="T70" s="327"/>
      <c r="U70" s="328"/>
      <c r="V70" s="41"/>
      <c r="W70" s="339"/>
      <c r="X70" s="339"/>
      <c r="Y70" s="42" t="s">
        <v>69</v>
      </c>
      <c r="AA70" s="340" t="s">
        <v>36</v>
      </c>
      <c r="AB70" s="341"/>
      <c r="AC70" s="341"/>
      <c r="AD70" s="341"/>
      <c r="AE70" s="341"/>
      <c r="AF70" s="93"/>
      <c r="AG70" s="93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38"/>
    </row>
    <row r="71" spans="1:46" s="1" customFormat="1" ht="15" customHeight="1" thickTop="1" x14ac:dyDescent="0.15">
      <c r="A71" s="323" t="s">
        <v>40</v>
      </c>
      <c r="B71" s="245" t="s">
        <v>8</v>
      </c>
      <c r="C71" s="246"/>
      <c r="D71" s="246"/>
      <c r="E71" s="246"/>
      <c r="F71" s="246"/>
      <c r="G71" s="246"/>
      <c r="H71" s="246"/>
      <c r="I71" s="247"/>
      <c r="J71" s="251" t="s">
        <v>71</v>
      </c>
      <c r="K71" s="252"/>
      <c r="L71" s="325">
        <f>IF($E$10="","",L33)</f>
        <v>250000</v>
      </c>
      <c r="M71" s="325"/>
      <c r="N71" s="325"/>
      <c r="O71" s="325"/>
      <c r="P71" s="325"/>
      <c r="Q71" s="325"/>
      <c r="R71" s="325"/>
      <c r="S71" s="325"/>
      <c r="T71" s="325"/>
      <c r="U71" s="326"/>
      <c r="V71" s="36"/>
      <c r="W71" s="36"/>
      <c r="AA71" s="43"/>
      <c r="AB71" s="44"/>
      <c r="AC71" s="44"/>
      <c r="AD71" s="44"/>
      <c r="AE71" s="44"/>
      <c r="AF71" s="44"/>
      <c r="AG71" s="44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19"/>
    </row>
    <row r="72" spans="1:46" s="1" customFormat="1" ht="15" customHeight="1" x14ac:dyDescent="0.15">
      <c r="A72" s="324"/>
      <c r="B72" s="248"/>
      <c r="C72" s="249"/>
      <c r="D72" s="249"/>
      <c r="E72" s="249"/>
      <c r="F72" s="249"/>
      <c r="G72" s="249"/>
      <c r="H72" s="249"/>
      <c r="I72" s="250"/>
      <c r="J72" s="253"/>
      <c r="K72" s="254"/>
      <c r="L72" s="327"/>
      <c r="M72" s="327"/>
      <c r="N72" s="327"/>
      <c r="O72" s="327"/>
      <c r="P72" s="327"/>
      <c r="Q72" s="327"/>
      <c r="R72" s="327"/>
      <c r="S72" s="327"/>
      <c r="T72" s="327"/>
      <c r="U72" s="328"/>
      <c r="V72" s="36"/>
      <c r="W72" s="36"/>
      <c r="AA72" s="45"/>
      <c r="AB72" s="46"/>
      <c r="AC72" s="46"/>
      <c r="AD72" s="46"/>
      <c r="AE72" s="46"/>
      <c r="AF72" s="46"/>
      <c r="AG72" s="46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37"/>
    </row>
    <row r="73" spans="1:46" s="1" customFormat="1" ht="15" customHeight="1" x14ac:dyDescent="0.15">
      <c r="A73" s="323" t="s">
        <v>41</v>
      </c>
      <c r="B73" s="245" t="s">
        <v>28</v>
      </c>
      <c r="C73" s="246"/>
      <c r="D73" s="246"/>
      <c r="E73" s="246"/>
      <c r="F73" s="246"/>
      <c r="G73" s="246"/>
      <c r="H73" s="246"/>
      <c r="I73" s="247"/>
      <c r="J73" s="251" t="s">
        <v>71</v>
      </c>
      <c r="K73" s="252"/>
      <c r="L73" s="347">
        <f>L35</f>
        <v>500000</v>
      </c>
      <c r="M73" s="347"/>
      <c r="N73" s="347"/>
      <c r="O73" s="347"/>
      <c r="P73" s="347"/>
      <c r="Q73" s="347"/>
      <c r="R73" s="347"/>
      <c r="S73" s="347"/>
      <c r="T73" s="347"/>
      <c r="U73" s="348"/>
      <c r="V73" s="36"/>
      <c r="W73" s="36"/>
      <c r="AA73" s="329" t="s">
        <v>25</v>
      </c>
      <c r="AB73" s="330"/>
      <c r="AC73" s="331"/>
      <c r="AD73" s="329" t="s">
        <v>26</v>
      </c>
      <c r="AE73" s="330"/>
      <c r="AF73" s="331"/>
      <c r="AG73" s="329" t="s">
        <v>46</v>
      </c>
      <c r="AH73" s="330"/>
      <c r="AI73" s="330"/>
      <c r="AJ73" s="330"/>
      <c r="AK73" s="330"/>
      <c r="AL73" s="330"/>
      <c r="AM73" s="330"/>
      <c r="AN73" s="331"/>
      <c r="AO73" s="329" t="s">
        <v>47</v>
      </c>
      <c r="AP73" s="330"/>
      <c r="AQ73" s="330"/>
      <c r="AR73" s="330"/>
      <c r="AS73" s="330"/>
      <c r="AT73" s="331"/>
    </row>
    <row r="74" spans="1:46" s="1" customFormat="1" ht="13.5" customHeight="1" x14ac:dyDescent="0.15">
      <c r="A74" s="324"/>
      <c r="B74" s="248" t="s">
        <v>57</v>
      </c>
      <c r="C74" s="249"/>
      <c r="D74" s="249"/>
      <c r="E74" s="249"/>
      <c r="F74" s="249"/>
      <c r="G74" s="249"/>
      <c r="H74" s="249"/>
      <c r="I74" s="250"/>
      <c r="J74" s="253"/>
      <c r="K74" s="254"/>
      <c r="L74" s="351"/>
      <c r="M74" s="351"/>
      <c r="N74" s="351"/>
      <c r="O74" s="351"/>
      <c r="P74" s="351"/>
      <c r="Q74" s="351"/>
      <c r="R74" s="351"/>
      <c r="S74" s="351"/>
      <c r="T74" s="351"/>
      <c r="U74" s="352"/>
      <c r="V74" s="36"/>
      <c r="W74" s="36"/>
      <c r="AA74" s="22"/>
      <c r="AB74" s="24"/>
      <c r="AC74" s="38"/>
      <c r="AD74" s="22"/>
      <c r="AE74" s="24"/>
      <c r="AF74" s="38"/>
      <c r="AG74" s="22"/>
      <c r="AH74" s="24"/>
      <c r="AI74" s="24"/>
      <c r="AJ74" s="24"/>
      <c r="AK74" s="24"/>
      <c r="AL74" s="24"/>
      <c r="AM74" s="24"/>
      <c r="AN74" s="38"/>
      <c r="AO74" s="24"/>
      <c r="AP74" s="24"/>
      <c r="AQ74" s="24"/>
      <c r="AR74" s="24"/>
      <c r="AS74" s="24"/>
      <c r="AT74" s="38"/>
    </row>
    <row r="75" spans="1:46" s="1" customFormat="1" ht="13.5" customHeight="1" x14ac:dyDescent="0.15">
      <c r="A75" s="323" t="s">
        <v>42</v>
      </c>
      <c r="B75" s="245" t="s">
        <v>27</v>
      </c>
      <c r="C75" s="246"/>
      <c r="D75" s="246"/>
      <c r="E75" s="246"/>
      <c r="F75" s="246"/>
      <c r="G75" s="246"/>
      <c r="H75" s="246"/>
      <c r="I75" s="247"/>
      <c r="J75" s="251" t="s">
        <v>71</v>
      </c>
      <c r="K75" s="252"/>
      <c r="L75" s="347">
        <f>L37</f>
        <v>750000</v>
      </c>
      <c r="M75" s="347"/>
      <c r="N75" s="347"/>
      <c r="O75" s="347"/>
      <c r="P75" s="347"/>
      <c r="Q75" s="347"/>
      <c r="R75" s="347"/>
      <c r="S75" s="347"/>
      <c r="T75" s="347"/>
      <c r="U75" s="348"/>
      <c r="V75" s="36"/>
      <c r="W75" s="36"/>
      <c r="AA75" s="18"/>
      <c r="AB75" s="2"/>
      <c r="AC75" s="19"/>
      <c r="AD75" s="18"/>
      <c r="AE75" s="2"/>
      <c r="AF75" s="19"/>
      <c r="AG75" s="18"/>
      <c r="AH75" s="2"/>
      <c r="AI75" s="2"/>
      <c r="AJ75" s="2"/>
      <c r="AK75" s="2"/>
      <c r="AL75" s="2"/>
      <c r="AM75" s="2"/>
      <c r="AN75" s="19"/>
      <c r="AO75" s="2"/>
      <c r="AP75" s="2"/>
      <c r="AQ75" s="2"/>
      <c r="AR75" s="2"/>
      <c r="AS75" s="2"/>
      <c r="AT75" s="19"/>
    </row>
    <row r="76" spans="1:46" s="1" customFormat="1" ht="14.25" customHeight="1" thickBot="1" x14ac:dyDescent="0.2">
      <c r="A76" s="346"/>
      <c r="B76" s="276" t="s">
        <v>58</v>
      </c>
      <c r="C76" s="277"/>
      <c r="D76" s="277"/>
      <c r="E76" s="277"/>
      <c r="F76" s="277"/>
      <c r="G76" s="277"/>
      <c r="H76" s="277"/>
      <c r="I76" s="278"/>
      <c r="J76" s="272"/>
      <c r="K76" s="273"/>
      <c r="L76" s="349"/>
      <c r="M76" s="349"/>
      <c r="N76" s="349"/>
      <c r="O76" s="349"/>
      <c r="P76" s="349"/>
      <c r="Q76" s="349"/>
      <c r="R76" s="349"/>
      <c r="S76" s="349"/>
      <c r="T76" s="349"/>
      <c r="U76" s="350"/>
      <c r="V76" s="73"/>
      <c r="AA76" s="23"/>
      <c r="AB76" s="27"/>
      <c r="AC76" s="37"/>
      <c r="AD76" s="23"/>
      <c r="AE76" s="27"/>
      <c r="AF76" s="37"/>
      <c r="AG76" s="23"/>
      <c r="AH76" s="27"/>
      <c r="AI76" s="27"/>
      <c r="AJ76" s="27"/>
      <c r="AK76" s="27"/>
      <c r="AL76" s="27"/>
      <c r="AM76" s="27"/>
      <c r="AN76" s="37"/>
      <c r="AO76" s="27"/>
      <c r="AP76" s="27"/>
      <c r="AQ76" s="27"/>
      <c r="AR76" s="27"/>
      <c r="AS76" s="27"/>
      <c r="AT76" s="37"/>
    </row>
    <row r="77" spans="1:46" x14ac:dyDescent="0.15">
      <c r="A77" s="1" t="s">
        <v>111</v>
      </c>
      <c r="B77" s="1" t="s">
        <v>112</v>
      </c>
      <c r="C77" s="1"/>
      <c r="D77" s="1"/>
      <c r="E77" s="1"/>
      <c r="F77" s="1"/>
      <c r="G77" s="4" t="s">
        <v>114</v>
      </c>
      <c r="H77" s="4"/>
      <c r="I77" s="4"/>
      <c r="J77" s="4"/>
      <c r="K77" s="5" t="s">
        <v>108</v>
      </c>
      <c r="L77" s="353" t="s">
        <v>109</v>
      </c>
      <c r="M77" s="353"/>
      <c r="N77" s="354" t="s">
        <v>113</v>
      </c>
      <c r="O77" s="354"/>
      <c r="P77" s="354"/>
      <c r="Q77" s="354"/>
      <c r="R77" s="354"/>
      <c r="S77" s="354"/>
      <c r="T77" s="354"/>
      <c r="U77" s="74" t="s">
        <v>48</v>
      </c>
      <c r="V77" s="72"/>
    </row>
    <row r="78" spans="1:46" x14ac:dyDescent="0.15">
      <c r="A78" s="83"/>
      <c r="B78" s="83"/>
      <c r="C78" s="83"/>
      <c r="D78" s="83"/>
      <c r="E78" s="83"/>
      <c r="F78" s="75"/>
      <c r="G78" s="87" t="s">
        <v>126</v>
      </c>
      <c r="H78" s="87"/>
      <c r="I78" s="87"/>
      <c r="J78" s="87"/>
      <c r="K78" s="76" t="s">
        <v>108</v>
      </c>
      <c r="L78" s="355" t="s">
        <v>109</v>
      </c>
      <c r="M78" s="355"/>
      <c r="N78" s="356" t="s">
        <v>113</v>
      </c>
      <c r="O78" s="356"/>
      <c r="P78" s="356"/>
      <c r="Q78" s="356"/>
      <c r="R78" s="356"/>
      <c r="S78" s="356"/>
      <c r="T78" s="356"/>
      <c r="U78" s="77" t="s">
        <v>48</v>
      </c>
      <c r="V78" s="72"/>
    </row>
    <row r="82" spans="11:11" x14ac:dyDescent="0.15">
      <c r="K82" t="s">
        <v>110</v>
      </c>
    </row>
    <row r="103" spans="24:25" ht="21" x14ac:dyDescent="0.15">
      <c r="X103" ph="1"/>
      <c r="Y103" ph="1"/>
    </row>
  </sheetData>
  <sheetProtection algorithmName="SHA-512" hashValue="oPYTMjdhPdCjF9s9cBecFaHdayOyPoQZsXdkIcT88seFAkS9CrajrV4IRsFG5z3+7qRntwUy7tYGPUnxILi1rQ==" saltValue="dZspEHO+7Y/eILWtXn5YhQ==" spinCount="100000" sheet="1" objects="1" scenarios="1"/>
  <mergeCells count="187">
    <mergeCell ref="L77:M77"/>
    <mergeCell ref="N77:T77"/>
    <mergeCell ref="L78:M78"/>
    <mergeCell ref="N78:T78"/>
    <mergeCell ref="AA73:AC73"/>
    <mergeCell ref="AD73:AF73"/>
    <mergeCell ref="AG73:AN73"/>
    <mergeCell ref="AO73:AT73"/>
    <mergeCell ref="B74:I74"/>
    <mergeCell ref="A75:A76"/>
    <mergeCell ref="B75:I75"/>
    <mergeCell ref="J75:K76"/>
    <mergeCell ref="L75:U76"/>
    <mergeCell ref="B76:I76"/>
    <mergeCell ref="A71:A72"/>
    <mergeCell ref="B71:I72"/>
    <mergeCell ref="J71:K72"/>
    <mergeCell ref="L71:U72"/>
    <mergeCell ref="A73:A74"/>
    <mergeCell ref="B73:I73"/>
    <mergeCell ref="J73:K74"/>
    <mergeCell ref="L73:U74"/>
    <mergeCell ref="AN68:AO69"/>
    <mergeCell ref="A69:A70"/>
    <mergeCell ref="B69:I70"/>
    <mergeCell ref="J69:K70"/>
    <mergeCell ref="L69:U70"/>
    <mergeCell ref="W69:X70"/>
    <mergeCell ref="AA70:AE70"/>
    <mergeCell ref="A67:A68"/>
    <mergeCell ref="B67:I68"/>
    <mergeCell ref="J67:K68"/>
    <mergeCell ref="L67:U68"/>
    <mergeCell ref="AA68:AD69"/>
    <mergeCell ref="AE68:AG69"/>
    <mergeCell ref="A65:A66"/>
    <mergeCell ref="B65:I66"/>
    <mergeCell ref="J65:K66"/>
    <mergeCell ref="L65:U66"/>
    <mergeCell ref="AA65:AT65"/>
    <mergeCell ref="AA66:AD67"/>
    <mergeCell ref="AE66:AG67"/>
    <mergeCell ref="AN66:AO67"/>
    <mergeCell ref="AQ66:AQ67"/>
    <mergeCell ref="A58:C58"/>
    <mergeCell ref="E58:L58"/>
    <mergeCell ref="AA58:AG58"/>
    <mergeCell ref="AN58:AO59"/>
    <mergeCell ref="AQ58:AQ59"/>
    <mergeCell ref="A59:C59"/>
    <mergeCell ref="E59:U60"/>
    <mergeCell ref="AA59:AG59"/>
    <mergeCell ref="AA60:AG60"/>
    <mergeCell ref="AN60:AO61"/>
    <mergeCell ref="AQ60:AQ61"/>
    <mergeCell ref="A61:C61"/>
    <mergeCell ref="E61:U62"/>
    <mergeCell ref="AA61:AG61"/>
    <mergeCell ref="AA62:AG62"/>
    <mergeCell ref="AN62:AO64"/>
    <mergeCell ref="AQ62:AQ64"/>
    <mergeCell ref="AH63:AH64"/>
    <mergeCell ref="B64:I64"/>
    <mergeCell ref="J64:U64"/>
    <mergeCell ref="AA64:AG64"/>
    <mergeCell ref="S50:V50"/>
    <mergeCell ref="AA50:AG51"/>
    <mergeCell ref="AH50:AT51"/>
    <mergeCell ref="B51:F52"/>
    <mergeCell ref="H51:P51"/>
    <mergeCell ref="Q51:T51"/>
    <mergeCell ref="AA52:AG53"/>
    <mergeCell ref="AI52:AT53"/>
    <mergeCell ref="B53:C54"/>
    <mergeCell ref="D53:T54"/>
    <mergeCell ref="AA54:AG54"/>
    <mergeCell ref="AN54:AO55"/>
    <mergeCell ref="AQ54:AQ55"/>
    <mergeCell ref="B55:C56"/>
    <mergeCell ref="D55:R56"/>
    <mergeCell ref="AA55:AG55"/>
    <mergeCell ref="AA56:AG56"/>
    <mergeCell ref="AN56:AO57"/>
    <mergeCell ref="AQ56:AQ57"/>
    <mergeCell ref="AA57:AG57"/>
    <mergeCell ref="L45:R45"/>
    <mergeCell ref="B46:E46"/>
    <mergeCell ref="F46:M46"/>
    <mergeCell ref="AF46:AG46"/>
    <mergeCell ref="A48:D49"/>
    <mergeCell ref="E48:M48"/>
    <mergeCell ref="O48:Q48"/>
    <mergeCell ref="AA48:AD48"/>
    <mergeCell ref="O49:Q49"/>
    <mergeCell ref="N46:Y46"/>
    <mergeCell ref="A39:AT39"/>
    <mergeCell ref="AF40:AN40"/>
    <mergeCell ref="AF42:AN42"/>
    <mergeCell ref="A43:F44"/>
    <mergeCell ref="G43:H44"/>
    <mergeCell ref="I43:R44"/>
    <mergeCell ref="A37:A38"/>
    <mergeCell ref="B37:I37"/>
    <mergeCell ref="J37:K38"/>
    <mergeCell ref="L37:U38"/>
    <mergeCell ref="AB37:AT37"/>
    <mergeCell ref="B38:I38"/>
    <mergeCell ref="AB38:AT38"/>
    <mergeCell ref="A35:A36"/>
    <mergeCell ref="B35:I35"/>
    <mergeCell ref="J35:K36"/>
    <mergeCell ref="L35:U36"/>
    <mergeCell ref="AB35:AT35"/>
    <mergeCell ref="B36:I36"/>
    <mergeCell ref="AB36:AT36"/>
    <mergeCell ref="W31:X32"/>
    <mergeCell ref="AB32:AT32"/>
    <mergeCell ref="A33:A34"/>
    <mergeCell ref="B33:I34"/>
    <mergeCell ref="J33:K34"/>
    <mergeCell ref="L33:U34"/>
    <mergeCell ref="V33:Z34"/>
    <mergeCell ref="AB33:AT33"/>
    <mergeCell ref="AB34:AT34"/>
    <mergeCell ref="A29:A30"/>
    <mergeCell ref="B29:I30"/>
    <mergeCell ref="J29:K30"/>
    <mergeCell ref="L29:U30"/>
    <mergeCell ref="A31:A32"/>
    <mergeCell ref="B31:I32"/>
    <mergeCell ref="J31:K32"/>
    <mergeCell ref="L31:U32"/>
    <mergeCell ref="A27:A28"/>
    <mergeCell ref="B27:I28"/>
    <mergeCell ref="J27:K28"/>
    <mergeCell ref="L27:U28"/>
    <mergeCell ref="AB27:AT27"/>
    <mergeCell ref="AB28:AT28"/>
    <mergeCell ref="A23:C23"/>
    <mergeCell ref="E23:U24"/>
    <mergeCell ref="AB23:AT23"/>
    <mergeCell ref="AB24:AT24"/>
    <mergeCell ref="B26:I26"/>
    <mergeCell ref="J26:U26"/>
    <mergeCell ref="AB26:AT26"/>
    <mergeCell ref="AB19:AT19"/>
    <mergeCell ref="A20:C20"/>
    <mergeCell ref="E20:L20"/>
    <mergeCell ref="N20:Y20"/>
    <mergeCell ref="AB20:AT20"/>
    <mergeCell ref="A21:C21"/>
    <mergeCell ref="E21:U22"/>
    <mergeCell ref="AB21:AT21"/>
    <mergeCell ref="AB22:AT22"/>
    <mergeCell ref="B17:C18"/>
    <mergeCell ref="D17:R18"/>
    <mergeCell ref="AB17:AT17"/>
    <mergeCell ref="S12:V12"/>
    <mergeCell ref="AB12:AT12"/>
    <mergeCell ref="B13:F13"/>
    <mergeCell ref="G13:G14"/>
    <mergeCell ref="H13:Q14"/>
    <mergeCell ref="B14:F14"/>
    <mergeCell ref="R14:T14"/>
    <mergeCell ref="AB14:AT14"/>
    <mergeCell ref="B8:E8"/>
    <mergeCell ref="F8:M8"/>
    <mergeCell ref="AB8:AT8"/>
    <mergeCell ref="A10:D11"/>
    <mergeCell ref="E10:M11"/>
    <mergeCell ref="O10:Q10"/>
    <mergeCell ref="AB10:AT10"/>
    <mergeCell ref="O11:Q11"/>
    <mergeCell ref="B15:C16"/>
    <mergeCell ref="D15:T16"/>
    <mergeCell ref="AB16:AT16"/>
    <mergeCell ref="N8:Y8"/>
    <mergeCell ref="S1:AC1"/>
    <mergeCell ref="AB2:AF2"/>
    <mergeCell ref="AB3:AF3"/>
    <mergeCell ref="A5:F6"/>
    <mergeCell ref="G5:H6"/>
    <mergeCell ref="I5:S6"/>
    <mergeCell ref="AB5:AF5"/>
    <mergeCell ref="AB6:AT6"/>
    <mergeCell ref="L7:R7"/>
    <mergeCell ref="AB7:AT7"/>
  </mergeCells>
  <phoneticPr fontId="44"/>
  <conditionalFormatting sqref="I5:S6">
    <cfRule type="cellIs" dxfId="1" priority="1" operator="equal">
      <formula>0</formula>
    </cfRule>
  </conditionalFormatting>
  <dataValidations count="4">
    <dataValidation allowBlank="1" showInputMessage="1" showErrorMessage="1" error="_x000a_" sqref="Q51 R13:T13" xr:uid="{00000000-0002-0000-0100-000000000000}"/>
    <dataValidation type="textLength" allowBlank="1" showInputMessage="1" showErrorMessage="1" errorTitle="登録番号は　T＋13桁の数字です。" error="13桁の数字を入力下さい。_x000a_" sqref="H13" xr:uid="{00000000-0002-0000-0100-000001000000}">
      <formula1>13</formula1>
      <formula2>13</formula2>
    </dataValidation>
    <dataValidation type="textLength" allowBlank="1" showInputMessage="1" showErrorMessage="1" errorTitle="注文番号は10桁です。" error="注文番号の確認をお願いします。_x000a_" sqref="E20:L20" xr:uid="{00000000-0002-0000-0100-000002000000}">
      <formula1>8</formula1>
      <formula2>8</formula2>
    </dataValidation>
    <dataValidation type="textLength" allowBlank="1" showInputMessage="1" showErrorMessage="1" errorTitle="取引先コードの桁数は５桁又は６桁です。" error="取引先コードの確認をお願いします。" sqref="E10:M11" xr:uid="{00000000-0002-0000-0100-000003000000}">
      <formula1>5</formula1>
      <formula2>6</formula2>
    </dataValidation>
  </dataValidations>
  <printOptions horizontalCentered="1" verticalCentered="1"/>
  <pageMargins left="0.98425196850393704" right="0" top="0" bottom="0" header="0" footer="0"/>
  <pageSetup paperSize="9" scale="69" orientation="landscape" blackAndWhite="1" r:id="rId1"/>
  <rowBreaks count="1" manualBreakCount="1">
    <brk id="38" max="5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5" width="2.625" customWidth="1"/>
    <col min="16" max="16" width="3.375" bestFit="1" customWidth="1"/>
    <col min="17" max="47" width="2.625" customWidth="1"/>
  </cols>
  <sheetData>
    <row r="1" spans="1:48" ht="20.100000000000001" customHeight="1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422" t="s">
        <v>104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96"/>
      <c r="AE1" s="96"/>
      <c r="AF1" s="96"/>
      <c r="AG1" s="96"/>
      <c r="AH1" s="96"/>
      <c r="AI1" s="96"/>
      <c r="AJ1" s="96"/>
      <c r="AK1" s="96"/>
      <c r="AL1" s="97" t="s">
        <v>81</v>
      </c>
      <c r="AM1" s="96"/>
      <c r="AN1" s="96"/>
      <c r="AO1" s="96"/>
      <c r="AP1" s="96"/>
      <c r="AQ1" s="96"/>
      <c r="AR1" s="96"/>
      <c r="AS1" s="96"/>
      <c r="AT1" s="96"/>
    </row>
    <row r="2" spans="1:48" s="1" customFormat="1" ht="20.100000000000001" customHeight="1" x14ac:dyDescent="0.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423"/>
      <c r="AC2" s="423"/>
      <c r="AD2" s="423"/>
      <c r="AE2" s="423"/>
      <c r="AF2" s="423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1:48" s="1" customFormat="1" ht="5.0999999999999996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23"/>
      <c r="AC3" s="423"/>
      <c r="AD3" s="423"/>
      <c r="AE3" s="423"/>
      <c r="AF3" s="423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</row>
    <row r="4" spans="1:48" s="1" customFormat="1" ht="15" customHeight="1" x14ac:dyDescent="0.15">
      <c r="A4" s="99" t="s">
        <v>70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100" t="s">
        <v>11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</row>
    <row r="5" spans="1:48" s="1" customFormat="1" ht="5.0999999999999996" customHeight="1" x14ac:dyDescent="0.15">
      <c r="A5" s="427" t="s">
        <v>1</v>
      </c>
      <c r="B5" s="427"/>
      <c r="C5" s="427"/>
      <c r="D5" s="427"/>
      <c r="E5" s="427"/>
      <c r="F5" s="427"/>
      <c r="G5" s="428" t="s">
        <v>2</v>
      </c>
      <c r="H5" s="428"/>
      <c r="I5" s="424" t="str">
        <f>IF($E$10="","",ROUNDDOWN(L35*1.1,0))</f>
        <v/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98"/>
      <c r="U5" s="98"/>
      <c r="V5" s="98"/>
      <c r="W5" s="98"/>
      <c r="X5" s="98"/>
      <c r="Y5" s="98"/>
      <c r="Z5" s="98"/>
      <c r="AA5" s="98"/>
      <c r="AB5" s="423"/>
      <c r="AC5" s="423"/>
      <c r="AD5" s="423"/>
      <c r="AE5" s="423"/>
      <c r="AF5" s="423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1:48" s="1" customFormat="1" ht="15" customHeight="1" thickBot="1" x14ac:dyDescent="0.2">
      <c r="A6" s="427"/>
      <c r="B6" s="427"/>
      <c r="C6" s="427"/>
      <c r="D6" s="427"/>
      <c r="E6" s="427"/>
      <c r="F6" s="427"/>
      <c r="G6" s="429"/>
      <c r="H6" s="429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98" t="s">
        <v>122</v>
      </c>
      <c r="U6" s="98"/>
      <c r="V6" s="98"/>
      <c r="W6" s="98"/>
      <c r="X6" s="98"/>
      <c r="Y6" s="98"/>
      <c r="Z6" s="98"/>
      <c r="AA6" s="101" t="s">
        <v>64</v>
      </c>
      <c r="AB6" s="402" t="s">
        <v>106</v>
      </c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V6" s="71"/>
    </row>
    <row r="7" spans="1:48" s="1" customFormat="1" ht="18.75" customHeight="1" thickTop="1" x14ac:dyDescent="0.15">
      <c r="A7" s="98"/>
      <c r="B7" s="98"/>
      <c r="C7" s="98"/>
      <c r="D7" s="98"/>
      <c r="E7" s="98"/>
      <c r="F7" s="98"/>
      <c r="G7" s="98" t="s">
        <v>49</v>
      </c>
      <c r="H7" s="98"/>
      <c r="I7" s="102"/>
      <c r="J7" s="102"/>
      <c r="K7" s="102"/>
      <c r="L7" s="430" t="str">
        <f>IF(E10="","",ROUNDDOWN(L35*0.1,0))</f>
        <v/>
      </c>
      <c r="M7" s="431"/>
      <c r="N7" s="431"/>
      <c r="O7" s="431"/>
      <c r="P7" s="431"/>
      <c r="Q7" s="431"/>
      <c r="R7" s="431"/>
      <c r="S7" s="102" t="s">
        <v>48</v>
      </c>
      <c r="T7" s="98"/>
      <c r="U7" s="98"/>
      <c r="V7" s="98"/>
      <c r="W7" s="98"/>
      <c r="X7" s="98"/>
      <c r="Y7" s="98"/>
      <c r="Z7" s="98"/>
      <c r="AA7" s="101"/>
      <c r="AB7" s="402" t="s">
        <v>105</v>
      </c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</row>
    <row r="8" spans="1:48" s="1" customFormat="1" ht="15" customHeight="1" x14ac:dyDescent="0.15">
      <c r="A8" s="98"/>
      <c r="B8" s="432" t="s">
        <v>72</v>
      </c>
      <c r="C8" s="432"/>
      <c r="D8" s="432"/>
      <c r="E8" s="432"/>
      <c r="F8" s="211"/>
      <c r="G8" s="211"/>
      <c r="H8" s="211"/>
      <c r="I8" s="211"/>
      <c r="J8" s="211"/>
      <c r="K8" s="211"/>
      <c r="L8" s="211"/>
      <c r="M8" s="211"/>
      <c r="N8" s="421" t="s">
        <v>155</v>
      </c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98"/>
      <c r="AA8" s="101"/>
      <c r="AB8" s="402" t="s">
        <v>115</v>
      </c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</row>
    <row r="9" spans="1:48" s="1" customFormat="1" ht="12.95" customHeight="1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101" t="s">
        <v>65</v>
      </c>
      <c r="AB9" s="104" t="s">
        <v>53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</row>
    <row r="10" spans="1:48" s="1" customFormat="1" ht="15" customHeight="1" x14ac:dyDescent="0.15">
      <c r="A10" s="427" t="s">
        <v>3</v>
      </c>
      <c r="B10" s="427"/>
      <c r="C10" s="427"/>
      <c r="D10" s="427"/>
      <c r="E10" s="212"/>
      <c r="F10" s="213"/>
      <c r="G10" s="213"/>
      <c r="H10" s="213"/>
      <c r="I10" s="213"/>
      <c r="J10" s="213"/>
      <c r="K10" s="213"/>
      <c r="L10" s="213"/>
      <c r="M10" s="214"/>
      <c r="N10" s="105"/>
      <c r="O10" s="433"/>
      <c r="P10" s="433"/>
      <c r="Q10" s="433"/>
      <c r="R10" s="106"/>
      <c r="S10" s="107"/>
      <c r="T10" s="107"/>
      <c r="U10" s="107"/>
      <c r="V10" s="107"/>
      <c r="W10" s="107"/>
      <c r="X10" s="98"/>
      <c r="Y10" s="98"/>
      <c r="Z10" s="98"/>
      <c r="AA10" s="101"/>
      <c r="AB10" s="402" t="s">
        <v>88</v>
      </c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</row>
    <row r="11" spans="1:48" s="1" customFormat="1" ht="15" customHeight="1" x14ac:dyDescent="0.15">
      <c r="A11" s="427"/>
      <c r="B11" s="427"/>
      <c r="C11" s="427"/>
      <c r="D11" s="427"/>
      <c r="E11" s="215"/>
      <c r="F11" s="216"/>
      <c r="G11" s="216"/>
      <c r="H11" s="216"/>
      <c r="I11" s="216"/>
      <c r="J11" s="216"/>
      <c r="K11" s="216"/>
      <c r="L11" s="216"/>
      <c r="M11" s="217"/>
      <c r="N11" s="105"/>
      <c r="O11" s="433"/>
      <c r="P11" s="433"/>
      <c r="Q11" s="433"/>
      <c r="R11" s="106"/>
      <c r="S11" s="107"/>
      <c r="T11" s="107"/>
      <c r="U11" s="107"/>
      <c r="V11" s="107"/>
      <c r="W11" s="107"/>
      <c r="X11" s="98"/>
      <c r="Y11" s="98"/>
      <c r="Z11" s="98"/>
      <c r="AA11" s="101" t="s">
        <v>66</v>
      </c>
      <c r="AB11" s="104" t="s">
        <v>145</v>
      </c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8" s="1" customFormat="1" ht="15" customHeight="1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415"/>
      <c r="T12" s="415"/>
      <c r="U12" s="415"/>
      <c r="V12" s="415"/>
      <c r="W12" s="107"/>
      <c r="X12" s="98"/>
      <c r="Y12" s="98"/>
      <c r="Z12" s="98"/>
      <c r="AA12" s="101"/>
      <c r="AB12" s="402" t="s">
        <v>59</v>
      </c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</row>
    <row r="13" spans="1:48" s="1" customFormat="1" ht="15" customHeight="1" x14ac:dyDescent="0.15">
      <c r="A13" s="98"/>
      <c r="B13" s="416" t="s">
        <v>129</v>
      </c>
      <c r="C13" s="416"/>
      <c r="D13" s="416"/>
      <c r="E13" s="416"/>
      <c r="F13" s="416"/>
      <c r="G13" s="408" t="s">
        <v>128</v>
      </c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108"/>
      <c r="S13" s="108"/>
      <c r="T13" s="108"/>
      <c r="U13" s="109"/>
      <c r="V13" s="109"/>
      <c r="W13" s="107"/>
      <c r="X13" s="98"/>
      <c r="Y13" s="98"/>
      <c r="Z13" s="98"/>
      <c r="AA13" s="101"/>
      <c r="AB13" s="99" t="s">
        <v>85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8" s="1" customFormat="1" ht="15" customHeight="1" x14ac:dyDescent="0.15">
      <c r="A14" s="98"/>
      <c r="B14" s="417" t="s">
        <v>130</v>
      </c>
      <c r="C14" s="417"/>
      <c r="D14" s="417"/>
      <c r="E14" s="417"/>
      <c r="F14" s="417"/>
      <c r="G14" s="408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20" t="s">
        <v>144</v>
      </c>
      <c r="S14" s="420"/>
      <c r="T14" s="420"/>
      <c r="U14" s="107"/>
      <c r="V14" s="107"/>
      <c r="W14" s="107"/>
      <c r="X14" s="98"/>
      <c r="Y14" s="98"/>
      <c r="Z14" s="98"/>
      <c r="AA14" s="101" t="s">
        <v>131</v>
      </c>
      <c r="AB14" s="402" t="s">
        <v>135</v>
      </c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</row>
    <row r="15" spans="1:48" s="1" customFormat="1" ht="15" customHeight="1" x14ac:dyDescent="0.15">
      <c r="A15" s="110"/>
      <c r="B15" s="413" t="s">
        <v>4</v>
      </c>
      <c r="C15" s="413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98"/>
      <c r="V15" s="98"/>
      <c r="W15" s="98"/>
      <c r="X15" s="98"/>
      <c r="Y15" s="98"/>
      <c r="Z15" s="98"/>
      <c r="AA15" s="101"/>
      <c r="AB15" s="99" t="s">
        <v>134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8" s="1" customFormat="1" ht="15" customHeight="1" x14ac:dyDescent="0.15">
      <c r="A16" s="98"/>
      <c r="B16" s="413"/>
      <c r="C16" s="413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98"/>
      <c r="V16" s="98"/>
      <c r="W16" s="98"/>
      <c r="X16" s="98"/>
      <c r="Y16" s="98"/>
      <c r="Z16" s="98"/>
      <c r="AA16" s="101"/>
      <c r="AB16" s="402" t="s">
        <v>146</v>
      </c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</row>
    <row r="17" spans="1:49" s="1" customFormat="1" ht="15" customHeight="1" x14ac:dyDescent="0.15">
      <c r="A17" s="110"/>
      <c r="B17" s="413" t="s">
        <v>5</v>
      </c>
      <c r="C17" s="413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111"/>
      <c r="T17" s="112"/>
      <c r="U17" s="98"/>
      <c r="V17" s="98"/>
      <c r="W17" s="98"/>
      <c r="X17" s="98"/>
      <c r="Y17" s="98"/>
      <c r="Z17" s="98"/>
      <c r="AA17" s="101" t="s">
        <v>136</v>
      </c>
      <c r="AB17" s="402" t="s">
        <v>147</v>
      </c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</row>
    <row r="18" spans="1:49" s="1" customFormat="1" ht="15" customHeight="1" x14ac:dyDescent="0.15">
      <c r="A18" s="98"/>
      <c r="B18" s="413"/>
      <c r="C18" s="413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111" t="s">
        <v>132</v>
      </c>
      <c r="T18" s="112"/>
      <c r="U18" s="98"/>
      <c r="V18" s="98"/>
      <c r="W18" s="98"/>
      <c r="X18" s="98"/>
      <c r="Y18" s="98"/>
      <c r="Z18" s="98"/>
      <c r="AA18" s="101"/>
      <c r="AB18" s="99" t="s">
        <v>148</v>
      </c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9" s="1" customFormat="1" ht="15" customHeight="1" x14ac:dyDescent="0.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101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</row>
    <row r="20" spans="1:49" s="1" customFormat="1" ht="15" customHeight="1" x14ac:dyDescent="0.15">
      <c r="A20" s="408" t="s">
        <v>6</v>
      </c>
      <c r="B20" s="408"/>
      <c r="C20" s="408"/>
      <c r="D20" s="101" t="s">
        <v>24</v>
      </c>
      <c r="E20" s="230"/>
      <c r="F20" s="231"/>
      <c r="G20" s="231"/>
      <c r="H20" s="231"/>
      <c r="I20" s="231"/>
      <c r="J20" s="231"/>
      <c r="K20" s="231"/>
      <c r="L20" s="232"/>
      <c r="M20" s="113" t="s">
        <v>120</v>
      </c>
      <c r="N20" s="414" t="s">
        <v>121</v>
      </c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98"/>
      <c r="AA20" s="101" t="s">
        <v>137</v>
      </c>
      <c r="AB20" s="402" t="s">
        <v>29</v>
      </c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</row>
    <row r="21" spans="1:49" s="1" customFormat="1" ht="15" customHeight="1" x14ac:dyDescent="0.15">
      <c r="A21" s="408" t="s">
        <v>116</v>
      </c>
      <c r="B21" s="408"/>
      <c r="C21" s="408"/>
      <c r="D21" s="101" t="s">
        <v>24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107"/>
      <c r="W21" s="107"/>
      <c r="X21" s="98"/>
      <c r="Y21" s="98"/>
      <c r="Z21" s="98"/>
      <c r="AA21" s="114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</row>
    <row r="22" spans="1:49" s="1" customFormat="1" ht="15" customHeight="1" x14ac:dyDescent="0.15">
      <c r="A22" s="98"/>
      <c r="B22" s="98"/>
      <c r="C22" s="98"/>
      <c r="D22" s="11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107"/>
      <c r="W22" s="107"/>
      <c r="X22" s="98"/>
      <c r="Y22" s="98"/>
      <c r="Z22" s="98"/>
      <c r="AA22" s="114" t="s">
        <v>138</v>
      </c>
      <c r="AB22" s="402" t="s">
        <v>54</v>
      </c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</row>
    <row r="23" spans="1:49" s="1" customFormat="1" ht="15" customHeight="1" x14ac:dyDescent="0.15">
      <c r="A23" s="408" t="s">
        <v>117</v>
      </c>
      <c r="B23" s="408"/>
      <c r="C23" s="408"/>
      <c r="D23" s="115" t="s">
        <v>24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98"/>
      <c r="W23" s="98"/>
      <c r="X23" s="98"/>
      <c r="Y23" s="98"/>
      <c r="Z23" s="98"/>
      <c r="AA23" s="101"/>
      <c r="AB23" s="401" t="s">
        <v>61</v>
      </c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</row>
    <row r="24" spans="1:49" s="1" customFormat="1" ht="15" customHeight="1" x14ac:dyDescent="0.15">
      <c r="A24" s="98"/>
      <c r="B24" s="98"/>
      <c r="C24" s="98"/>
      <c r="D24" s="9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115"/>
      <c r="W24" s="115"/>
      <c r="X24" s="98"/>
      <c r="Y24" s="98"/>
      <c r="Z24" s="98"/>
      <c r="AA24" s="101"/>
      <c r="AB24" s="401" t="s">
        <v>62</v>
      </c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</row>
    <row r="25" spans="1:49" s="1" customFormat="1" ht="5.0999999999999996" customHeight="1" thickBo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15"/>
      <c r="V25" s="115"/>
      <c r="W25" s="115"/>
      <c r="X25" s="98"/>
      <c r="Y25" s="98"/>
      <c r="Z25" s="98"/>
      <c r="AA25" s="101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</row>
    <row r="26" spans="1:49" s="1" customFormat="1" ht="15" customHeight="1" x14ac:dyDescent="0.15">
      <c r="A26" s="117"/>
      <c r="B26" s="409" t="s">
        <v>9</v>
      </c>
      <c r="C26" s="410"/>
      <c r="D26" s="410"/>
      <c r="E26" s="410"/>
      <c r="F26" s="410"/>
      <c r="G26" s="410"/>
      <c r="H26" s="410"/>
      <c r="I26" s="411"/>
      <c r="J26" s="409" t="s">
        <v>50</v>
      </c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2"/>
      <c r="V26" s="118"/>
      <c r="W26" s="118"/>
      <c r="X26" s="98"/>
      <c r="Y26" s="98"/>
      <c r="Z26" s="98"/>
      <c r="AA26" s="1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</row>
    <row r="27" spans="1:49" s="1" customFormat="1" ht="15" customHeight="1" x14ac:dyDescent="0.15">
      <c r="A27" s="361" t="s">
        <v>37</v>
      </c>
      <c r="B27" s="363" t="s">
        <v>60</v>
      </c>
      <c r="C27" s="364"/>
      <c r="D27" s="364"/>
      <c r="E27" s="364"/>
      <c r="F27" s="364"/>
      <c r="G27" s="364"/>
      <c r="H27" s="364"/>
      <c r="I27" s="365"/>
      <c r="J27" s="366" t="s">
        <v>2</v>
      </c>
      <c r="K27" s="367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118"/>
      <c r="W27" s="118"/>
      <c r="X27" s="98" ph="1"/>
      <c r="Y27" s="98" ph="1"/>
      <c r="Z27" s="98"/>
      <c r="AA27" s="101" t="s">
        <v>83</v>
      </c>
      <c r="AB27" s="401" t="s">
        <v>75</v>
      </c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W27"/>
    </row>
    <row r="28" spans="1:49" s="1" customFormat="1" ht="15" customHeight="1" x14ac:dyDescent="0.15">
      <c r="A28" s="362"/>
      <c r="B28" s="374"/>
      <c r="C28" s="375"/>
      <c r="D28" s="375"/>
      <c r="E28" s="375"/>
      <c r="F28" s="375"/>
      <c r="G28" s="375"/>
      <c r="H28" s="375"/>
      <c r="I28" s="376"/>
      <c r="J28" s="368"/>
      <c r="K28" s="369"/>
      <c r="L28" s="257"/>
      <c r="M28" s="257"/>
      <c r="N28" s="257"/>
      <c r="O28" s="257"/>
      <c r="P28" s="257"/>
      <c r="Q28" s="257"/>
      <c r="R28" s="257"/>
      <c r="S28" s="257"/>
      <c r="T28" s="257"/>
      <c r="U28" s="258"/>
      <c r="V28" s="118"/>
      <c r="W28" s="118"/>
      <c r="X28" s="98"/>
      <c r="Y28" s="98"/>
      <c r="Z28" s="98"/>
      <c r="AA28" s="101"/>
      <c r="AB28" s="401" t="s">
        <v>149</v>
      </c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W28" s="70"/>
    </row>
    <row r="29" spans="1:49" s="1" customFormat="1" ht="15" customHeight="1" x14ac:dyDescent="0.15">
      <c r="A29" s="361" t="s">
        <v>38</v>
      </c>
      <c r="B29" s="363" t="s">
        <v>10</v>
      </c>
      <c r="C29" s="364"/>
      <c r="D29" s="364"/>
      <c r="E29" s="364"/>
      <c r="F29" s="364"/>
      <c r="G29" s="364"/>
      <c r="H29" s="364"/>
      <c r="I29" s="365"/>
      <c r="J29" s="366" t="s">
        <v>71</v>
      </c>
      <c r="K29" s="367"/>
      <c r="L29" s="255"/>
      <c r="M29" s="255"/>
      <c r="N29" s="255"/>
      <c r="O29" s="255"/>
      <c r="P29" s="255"/>
      <c r="Q29" s="255"/>
      <c r="R29" s="255"/>
      <c r="S29" s="255"/>
      <c r="T29" s="255"/>
      <c r="U29" s="256"/>
      <c r="V29" s="118"/>
      <c r="W29" s="118"/>
      <c r="X29" s="98"/>
      <c r="Y29" s="98"/>
      <c r="Z29" s="98"/>
      <c r="AA29" s="101"/>
      <c r="AB29" s="99" t="s">
        <v>86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</row>
    <row r="30" spans="1:49" s="1" customFormat="1" ht="15" customHeight="1" thickBot="1" x14ac:dyDescent="0.2">
      <c r="A30" s="362"/>
      <c r="B30" s="374"/>
      <c r="C30" s="375"/>
      <c r="D30" s="375"/>
      <c r="E30" s="375"/>
      <c r="F30" s="375"/>
      <c r="G30" s="375"/>
      <c r="H30" s="375"/>
      <c r="I30" s="376"/>
      <c r="J30" s="368"/>
      <c r="K30" s="369"/>
      <c r="L30" s="257"/>
      <c r="M30" s="257"/>
      <c r="N30" s="257"/>
      <c r="O30" s="257"/>
      <c r="P30" s="257"/>
      <c r="Q30" s="257"/>
      <c r="R30" s="257"/>
      <c r="S30" s="257"/>
      <c r="T30" s="257"/>
      <c r="U30" s="258"/>
      <c r="V30" s="118"/>
      <c r="W30" s="118"/>
      <c r="X30" s="98"/>
      <c r="Y30" s="98"/>
      <c r="Z30" s="98"/>
      <c r="AA30" s="101"/>
      <c r="AB30" s="99" t="s">
        <v>142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</row>
    <row r="31" spans="1:49" s="1" customFormat="1" ht="15" customHeight="1" thickTop="1" x14ac:dyDescent="0.15">
      <c r="A31" s="361" t="s">
        <v>39</v>
      </c>
      <c r="B31" s="403" t="s">
        <v>7</v>
      </c>
      <c r="C31" s="364"/>
      <c r="D31" s="364"/>
      <c r="E31" s="364"/>
      <c r="F31" s="364"/>
      <c r="G31" s="364"/>
      <c r="H31" s="364"/>
      <c r="I31" s="365"/>
      <c r="J31" s="366" t="s">
        <v>71</v>
      </c>
      <c r="K31" s="367"/>
      <c r="L31" s="255"/>
      <c r="M31" s="255"/>
      <c r="N31" s="255"/>
      <c r="O31" s="255"/>
      <c r="P31" s="255"/>
      <c r="Q31" s="255"/>
      <c r="R31" s="255"/>
      <c r="S31" s="255"/>
      <c r="T31" s="255"/>
      <c r="U31" s="256"/>
      <c r="V31" s="119" t="s">
        <v>140</v>
      </c>
      <c r="W31" s="404" t="str">
        <f>IF(ISBLANK(L27),"",(IF((L27+L29)=L31,"100",ROUNDDOWN(L31/(L27+L29)*100,))))</f>
        <v/>
      </c>
      <c r="X31" s="404"/>
      <c r="Y31" s="120"/>
      <c r="Z31" s="98"/>
      <c r="AA31" s="99"/>
      <c r="AB31" s="99" t="s">
        <v>85</v>
      </c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</row>
    <row r="32" spans="1:49" s="1" customFormat="1" ht="15" customHeight="1" thickBot="1" x14ac:dyDescent="0.2">
      <c r="A32" s="362"/>
      <c r="B32" s="374"/>
      <c r="C32" s="375"/>
      <c r="D32" s="375"/>
      <c r="E32" s="375"/>
      <c r="F32" s="375"/>
      <c r="G32" s="375"/>
      <c r="H32" s="375"/>
      <c r="I32" s="376"/>
      <c r="J32" s="368"/>
      <c r="K32" s="369"/>
      <c r="L32" s="257"/>
      <c r="M32" s="257"/>
      <c r="N32" s="257"/>
      <c r="O32" s="257"/>
      <c r="P32" s="257"/>
      <c r="Q32" s="257"/>
      <c r="R32" s="257"/>
      <c r="S32" s="257"/>
      <c r="T32" s="257"/>
      <c r="U32" s="258"/>
      <c r="V32" s="121"/>
      <c r="W32" s="405"/>
      <c r="X32" s="405"/>
      <c r="Y32" s="122" t="s">
        <v>69</v>
      </c>
      <c r="Z32" s="98"/>
      <c r="AA32" s="98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</row>
    <row r="33" spans="1:50" s="1" customFormat="1" ht="15" customHeight="1" thickTop="1" x14ac:dyDescent="0.15">
      <c r="A33" s="361" t="s">
        <v>40</v>
      </c>
      <c r="B33" s="363" t="s">
        <v>8</v>
      </c>
      <c r="C33" s="364"/>
      <c r="D33" s="364"/>
      <c r="E33" s="364"/>
      <c r="F33" s="364"/>
      <c r="G33" s="364"/>
      <c r="H33" s="364"/>
      <c r="I33" s="365"/>
      <c r="J33" s="366" t="s">
        <v>71</v>
      </c>
      <c r="K33" s="367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406" t="str">
        <f>IF((L27+L29)&lt;L31,"出来高累計が注文金額を超えています","")</f>
        <v/>
      </c>
      <c r="W33" s="407"/>
      <c r="X33" s="407"/>
      <c r="Y33" s="407"/>
      <c r="Z33" s="407"/>
      <c r="AA33" s="98" t="s">
        <v>139</v>
      </c>
      <c r="AB33" s="401" t="s">
        <v>79</v>
      </c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</row>
    <row r="34" spans="1:50" s="1" customFormat="1" ht="15" customHeight="1" x14ac:dyDescent="0.15">
      <c r="A34" s="362"/>
      <c r="B34" s="374"/>
      <c r="C34" s="375"/>
      <c r="D34" s="375"/>
      <c r="E34" s="375"/>
      <c r="F34" s="375"/>
      <c r="G34" s="375"/>
      <c r="H34" s="375"/>
      <c r="I34" s="376"/>
      <c r="J34" s="368"/>
      <c r="K34" s="369"/>
      <c r="L34" s="257"/>
      <c r="M34" s="257"/>
      <c r="N34" s="257"/>
      <c r="O34" s="257"/>
      <c r="P34" s="257"/>
      <c r="Q34" s="257"/>
      <c r="R34" s="257"/>
      <c r="S34" s="257"/>
      <c r="T34" s="257"/>
      <c r="U34" s="258"/>
      <c r="V34" s="406"/>
      <c r="W34" s="407"/>
      <c r="X34" s="407"/>
      <c r="Y34" s="407"/>
      <c r="Z34" s="407"/>
      <c r="AA34" s="98"/>
      <c r="AB34" s="385" t="s">
        <v>80</v>
      </c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</row>
    <row r="35" spans="1:50" s="1" customFormat="1" ht="15" customHeight="1" x14ac:dyDescent="0.15">
      <c r="A35" s="361" t="s">
        <v>41</v>
      </c>
      <c r="B35" s="363" t="s">
        <v>28</v>
      </c>
      <c r="C35" s="364"/>
      <c r="D35" s="364"/>
      <c r="E35" s="364"/>
      <c r="F35" s="364"/>
      <c r="G35" s="364"/>
      <c r="H35" s="364"/>
      <c r="I35" s="365"/>
      <c r="J35" s="366" t="s">
        <v>71</v>
      </c>
      <c r="K35" s="367"/>
      <c r="L35" s="370" t="str">
        <f>IF(E10="","",L31-L33)</f>
        <v/>
      </c>
      <c r="M35" s="370"/>
      <c r="N35" s="370"/>
      <c r="O35" s="370"/>
      <c r="P35" s="370"/>
      <c r="Q35" s="370"/>
      <c r="R35" s="370"/>
      <c r="S35" s="370"/>
      <c r="T35" s="370"/>
      <c r="U35" s="371"/>
      <c r="V35" s="118"/>
      <c r="W35" s="118"/>
      <c r="X35" s="98"/>
      <c r="Y35" s="98"/>
      <c r="Z35" s="98"/>
      <c r="AA35" s="98"/>
      <c r="AB35" s="385" t="s">
        <v>87</v>
      </c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</row>
    <row r="36" spans="1:50" s="1" customFormat="1" ht="13.5" customHeight="1" x14ac:dyDescent="0.15">
      <c r="A36" s="362"/>
      <c r="B36" s="374" t="s">
        <v>57</v>
      </c>
      <c r="C36" s="375"/>
      <c r="D36" s="375"/>
      <c r="E36" s="375"/>
      <c r="F36" s="375"/>
      <c r="G36" s="375"/>
      <c r="H36" s="375"/>
      <c r="I36" s="376"/>
      <c r="J36" s="368"/>
      <c r="K36" s="369"/>
      <c r="L36" s="372"/>
      <c r="M36" s="372"/>
      <c r="N36" s="372"/>
      <c r="O36" s="372"/>
      <c r="P36" s="372"/>
      <c r="Q36" s="372"/>
      <c r="R36" s="372"/>
      <c r="S36" s="372"/>
      <c r="T36" s="372"/>
      <c r="U36" s="373"/>
      <c r="V36" s="118"/>
      <c r="W36" s="118"/>
      <c r="X36" s="98"/>
      <c r="Y36" s="98"/>
      <c r="Z36" s="98"/>
      <c r="AA36" s="98"/>
      <c r="AB36" s="385" t="s">
        <v>76</v>
      </c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</row>
    <row r="37" spans="1:50" s="1" customFormat="1" ht="13.5" customHeight="1" x14ac:dyDescent="0.15">
      <c r="A37" s="361" t="s">
        <v>42</v>
      </c>
      <c r="B37" s="363" t="s">
        <v>27</v>
      </c>
      <c r="C37" s="364"/>
      <c r="D37" s="364"/>
      <c r="E37" s="364"/>
      <c r="F37" s="364"/>
      <c r="G37" s="364"/>
      <c r="H37" s="364"/>
      <c r="I37" s="365"/>
      <c r="J37" s="366" t="s">
        <v>71</v>
      </c>
      <c r="K37" s="367"/>
      <c r="L37" s="370" t="str">
        <f>IF($E$10="","",L27+L29-L31)</f>
        <v/>
      </c>
      <c r="M37" s="370"/>
      <c r="N37" s="370"/>
      <c r="O37" s="370"/>
      <c r="P37" s="370"/>
      <c r="Q37" s="370"/>
      <c r="R37" s="370"/>
      <c r="S37" s="370"/>
      <c r="T37" s="370"/>
      <c r="U37" s="371"/>
      <c r="V37" s="118"/>
      <c r="W37" s="118"/>
      <c r="X37" s="98"/>
      <c r="Y37" s="98"/>
      <c r="Z37" s="98"/>
      <c r="AA37" s="98"/>
      <c r="AB37" s="385" t="s">
        <v>78</v>
      </c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</row>
    <row r="38" spans="1:50" s="1" customFormat="1" ht="14.25" thickBot="1" x14ac:dyDescent="0.2">
      <c r="A38" s="377"/>
      <c r="B38" s="382" t="s">
        <v>58</v>
      </c>
      <c r="C38" s="383"/>
      <c r="D38" s="383"/>
      <c r="E38" s="383"/>
      <c r="F38" s="383"/>
      <c r="G38" s="383"/>
      <c r="H38" s="383"/>
      <c r="I38" s="384"/>
      <c r="J38" s="378"/>
      <c r="K38" s="379"/>
      <c r="L38" s="380"/>
      <c r="M38" s="380"/>
      <c r="N38" s="380"/>
      <c r="O38" s="380"/>
      <c r="P38" s="380"/>
      <c r="Q38" s="380"/>
      <c r="R38" s="380"/>
      <c r="S38" s="380"/>
      <c r="T38" s="380"/>
      <c r="U38" s="381"/>
      <c r="V38" s="98"/>
      <c r="W38" s="98"/>
      <c r="X38" s="98"/>
      <c r="Y38" s="98"/>
      <c r="Z38" s="98"/>
      <c r="AA38" s="98"/>
      <c r="AB38" s="385" t="s">
        <v>77</v>
      </c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</row>
    <row r="39" spans="1:50" ht="20.100000000000001" customHeight="1" x14ac:dyDescent="0.15">
      <c r="A39" s="422" t="s">
        <v>107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50"/>
    </row>
    <row r="40" spans="1:50" s="1" customFormat="1" ht="20.100000000000001" customHeight="1" x14ac:dyDescent="0.15">
      <c r="A40" s="98" t="s">
        <v>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123" t="s">
        <v>13</v>
      </c>
      <c r="AB40" s="123"/>
      <c r="AC40" s="123"/>
      <c r="AD40" s="123"/>
      <c r="AE40" s="123" t="s">
        <v>24</v>
      </c>
      <c r="AF40" s="375"/>
      <c r="AG40" s="375"/>
      <c r="AH40" s="375"/>
      <c r="AI40" s="375"/>
      <c r="AJ40" s="375"/>
      <c r="AK40" s="375"/>
      <c r="AL40" s="375"/>
      <c r="AM40" s="375"/>
      <c r="AN40" s="375"/>
      <c r="AO40" s="107"/>
      <c r="AP40" s="107"/>
      <c r="AQ40" s="107"/>
      <c r="AR40" s="107"/>
      <c r="AS40" s="98"/>
      <c r="AT40" s="98"/>
    </row>
    <row r="41" spans="1:50" s="1" customFormat="1" ht="5.0999999999999996" customHeight="1" x14ac:dyDescent="0.1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107"/>
      <c r="AA41" s="100"/>
      <c r="AB41" s="100"/>
      <c r="AC41" s="100"/>
      <c r="AD41" s="100"/>
      <c r="AE41" s="100"/>
      <c r="AF41" s="100"/>
      <c r="AG41" s="100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</row>
    <row r="42" spans="1:50" s="1" customFormat="1" ht="20.100000000000001" customHeight="1" x14ac:dyDescent="0.15">
      <c r="A42" s="99" t="s">
        <v>70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24"/>
      <c r="AA42" s="123" t="s">
        <v>14</v>
      </c>
      <c r="AB42" s="123"/>
      <c r="AC42" s="123"/>
      <c r="AD42" s="123"/>
      <c r="AE42" s="123" t="s">
        <v>24</v>
      </c>
      <c r="AF42" s="375"/>
      <c r="AG42" s="375"/>
      <c r="AH42" s="375"/>
      <c r="AI42" s="375"/>
      <c r="AJ42" s="375"/>
      <c r="AK42" s="375"/>
      <c r="AL42" s="375"/>
      <c r="AM42" s="375"/>
      <c r="AN42" s="375"/>
      <c r="AO42" s="107"/>
      <c r="AP42" s="107"/>
      <c r="AQ42" s="107"/>
      <c r="AR42" s="107"/>
      <c r="AS42" s="98"/>
      <c r="AT42" s="98"/>
    </row>
    <row r="43" spans="1:50" s="1" customFormat="1" ht="5.0999999999999996" customHeight="1" x14ac:dyDescent="0.15">
      <c r="A43" s="427" t="s">
        <v>1</v>
      </c>
      <c r="B43" s="427"/>
      <c r="C43" s="427"/>
      <c r="D43" s="427"/>
      <c r="E43" s="427"/>
      <c r="F43" s="427"/>
      <c r="G43" s="428" t="s">
        <v>2</v>
      </c>
      <c r="H43" s="428"/>
      <c r="I43" s="475" t="str">
        <f>I5</f>
        <v/>
      </c>
      <c r="J43" s="475"/>
      <c r="K43" s="475"/>
      <c r="L43" s="475"/>
      <c r="M43" s="475"/>
      <c r="N43" s="475"/>
      <c r="O43" s="475"/>
      <c r="P43" s="475"/>
      <c r="Q43" s="475"/>
      <c r="R43" s="475"/>
      <c r="S43" s="125"/>
      <c r="T43" s="98"/>
      <c r="U43" s="98"/>
      <c r="V43" s="98"/>
      <c r="W43" s="98"/>
      <c r="X43" s="98"/>
      <c r="Y43" s="98"/>
      <c r="Z43" s="98"/>
      <c r="AA43" s="100"/>
      <c r="AB43" s="100"/>
      <c r="AC43" s="100"/>
      <c r="AD43" s="100"/>
      <c r="AE43" s="100"/>
      <c r="AF43" s="100"/>
      <c r="AG43" s="100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</row>
    <row r="44" spans="1:50" s="1" customFormat="1" ht="15" customHeight="1" thickBot="1" x14ac:dyDescent="0.2">
      <c r="A44" s="427"/>
      <c r="B44" s="427"/>
      <c r="C44" s="427"/>
      <c r="D44" s="427"/>
      <c r="E44" s="427"/>
      <c r="F44" s="427"/>
      <c r="G44" s="429"/>
      <c r="H44" s="429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126"/>
      <c r="T44" s="98" t="s">
        <v>122</v>
      </c>
      <c r="U44" s="98"/>
      <c r="V44" s="98"/>
      <c r="W44" s="98"/>
      <c r="X44" s="98"/>
      <c r="Y44" s="98"/>
      <c r="Z44" s="98"/>
      <c r="AA44" s="123" t="s">
        <v>6</v>
      </c>
      <c r="AB44" s="123"/>
      <c r="AC44" s="123"/>
      <c r="AD44" s="123"/>
      <c r="AE44" s="123" t="s">
        <v>24</v>
      </c>
      <c r="AF44" s="127"/>
      <c r="AG44" s="127"/>
      <c r="AH44" s="128"/>
      <c r="AI44" s="128"/>
      <c r="AJ44" s="128"/>
      <c r="AK44" s="128"/>
      <c r="AL44" s="128"/>
      <c r="AM44" s="128"/>
      <c r="AN44" s="129"/>
      <c r="AO44" s="107" t="s">
        <v>73</v>
      </c>
      <c r="AP44" s="107"/>
      <c r="AQ44" s="107"/>
      <c r="AR44" s="107"/>
      <c r="AS44" s="98"/>
      <c r="AT44" s="98"/>
    </row>
    <row r="45" spans="1:50" s="1" customFormat="1" ht="18.75" customHeight="1" thickTop="1" x14ac:dyDescent="0.15">
      <c r="A45" s="98"/>
      <c r="B45" s="98"/>
      <c r="C45" s="98"/>
      <c r="D45" s="98"/>
      <c r="E45" s="98"/>
      <c r="F45" s="98"/>
      <c r="G45" s="98" t="s">
        <v>49</v>
      </c>
      <c r="H45" s="98"/>
      <c r="I45" s="98"/>
      <c r="J45" s="98"/>
      <c r="K45" s="98"/>
      <c r="L45" s="477" t="str">
        <f>L7</f>
        <v/>
      </c>
      <c r="M45" s="477"/>
      <c r="N45" s="477"/>
      <c r="O45" s="477"/>
      <c r="P45" s="477"/>
      <c r="Q45" s="477"/>
      <c r="R45" s="477"/>
      <c r="S45" s="98" t="s">
        <v>48</v>
      </c>
      <c r="T45" s="98"/>
      <c r="U45" s="98"/>
      <c r="V45" s="98"/>
      <c r="W45" s="98"/>
      <c r="X45" s="98"/>
      <c r="Y45" s="98"/>
      <c r="Z45" s="98"/>
      <c r="AA45" s="100"/>
      <c r="AB45" s="100"/>
      <c r="AC45" s="100"/>
      <c r="AD45" s="100"/>
      <c r="AE45" s="100"/>
      <c r="AF45" s="130" t="s">
        <v>63</v>
      </c>
      <c r="AG45" s="100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X45" s="55"/>
    </row>
    <row r="46" spans="1:50" s="1" customFormat="1" ht="20.25" customHeight="1" x14ac:dyDescent="0.15">
      <c r="A46" s="98"/>
      <c r="B46" s="432" t="s">
        <v>72</v>
      </c>
      <c r="C46" s="432"/>
      <c r="D46" s="432"/>
      <c r="E46" s="432"/>
      <c r="F46" s="442" t="str">
        <f>IF(F8="","",F8)</f>
        <v/>
      </c>
      <c r="G46" s="442"/>
      <c r="H46" s="442"/>
      <c r="I46" s="442"/>
      <c r="J46" s="442"/>
      <c r="K46" s="442"/>
      <c r="L46" s="442"/>
      <c r="M46" s="442"/>
      <c r="N46" s="421" t="s">
        <v>155</v>
      </c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124"/>
      <c r="AA46" s="100" t="s">
        <v>15</v>
      </c>
      <c r="AB46" s="100"/>
      <c r="AC46" s="100"/>
      <c r="AD46" s="100"/>
      <c r="AE46" s="127"/>
      <c r="AF46" s="359" t="s">
        <v>16</v>
      </c>
      <c r="AG46" s="360"/>
      <c r="AH46" s="128"/>
      <c r="AI46" s="131" t="s">
        <v>17</v>
      </c>
      <c r="AJ46" s="98"/>
      <c r="AK46" s="98"/>
      <c r="AL46" s="127"/>
      <c r="AM46" s="131" t="s">
        <v>84</v>
      </c>
      <c r="AN46" s="98"/>
      <c r="AO46" s="98"/>
      <c r="AP46" s="127"/>
      <c r="AQ46" s="110" t="s">
        <v>23</v>
      </c>
      <c r="AR46" s="98"/>
      <c r="AS46" s="98"/>
      <c r="AT46" s="98"/>
    </row>
    <row r="47" spans="1:50" s="1" customFormat="1" ht="12.95" customHeight="1" x14ac:dyDescent="0.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100"/>
      <c r="AB47" s="100"/>
      <c r="AC47" s="100"/>
      <c r="AD47" s="100"/>
      <c r="AE47" s="132" t="s">
        <v>31</v>
      </c>
      <c r="AF47" s="110"/>
      <c r="AG47" s="132"/>
      <c r="AH47" s="110"/>
      <c r="AI47" s="133"/>
      <c r="AJ47" s="110" t="s">
        <v>43</v>
      </c>
      <c r="AK47" s="110"/>
      <c r="AL47" s="110"/>
      <c r="AM47" s="110"/>
      <c r="AN47" s="110" t="s">
        <v>32</v>
      </c>
      <c r="AO47" s="110"/>
      <c r="AP47" s="132"/>
      <c r="AQ47" s="110"/>
      <c r="AR47" s="110" t="s">
        <v>44</v>
      </c>
      <c r="AS47" s="110"/>
      <c r="AT47" s="98"/>
    </row>
    <row r="48" spans="1:50" s="1" customFormat="1" ht="24.95" customHeight="1" x14ac:dyDescent="0.25">
      <c r="A48" s="427" t="s">
        <v>3</v>
      </c>
      <c r="B48" s="427"/>
      <c r="C48" s="427"/>
      <c r="D48" s="441"/>
      <c r="E48" s="443" t="str">
        <f>IF(E10="","",E10)</f>
        <v/>
      </c>
      <c r="F48" s="444"/>
      <c r="G48" s="444"/>
      <c r="H48" s="444"/>
      <c r="I48" s="444"/>
      <c r="J48" s="444"/>
      <c r="K48" s="444"/>
      <c r="L48" s="444"/>
      <c r="M48" s="445"/>
      <c r="N48" s="105"/>
      <c r="O48" s="481"/>
      <c r="P48" s="481"/>
      <c r="Q48" s="481"/>
      <c r="R48" s="106"/>
      <c r="S48" s="134"/>
      <c r="T48" s="107"/>
      <c r="U48" s="107"/>
      <c r="V48" s="135"/>
      <c r="W48" s="98"/>
      <c r="X48" s="98"/>
      <c r="Y48" s="98"/>
      <c r="Z48" s="98"/>
      <c r="AA48" s="454" t="s">
        <v>30</v>
      </c>
      <c r="AB48" s="454"/>
      <c r="AC48" s="454"/>
      <c r="AD48" s="455"/>
      <c r="AE48" s="127"/>
      <c r="AF48" s="127"/>
      <c r="AG48" s="127"/>
      <c r="AH48" s="127"/>
      <c r="AI48" s="136"/>
      <c r="AJ48" s="123"/>
      <c r="AK48" s="123"/>
      <c r="AL48" s="123"/>
      <c r="AM48" s="137"/>
      <c r="AN48" s="127"/>
      <c r="AO48" s="127"/>
      <c r="AP48" s="127"/>
      <c r="AQ48" s="136"/>
      <c r="AR48" s="123"/>
      <c r="AS48" s="123"/>
      <c r="AT48" s="123"/>
    </row>
    <row r="49" spans="1:46" s="1" customFormat="1" ht="5.0999999999999996" customHeight="1" x14ac:dyDescent="0.15">
      <c r="A49" s="427"/>
      <c r="B49" s="427"/>
      <c r="C49" s="427"/>
      <c r="D49" s="441"/>
      <c r="E49" s="138"/>
      <c r="F49" s="103"/>
      <c r="G49" s="103"/>
      <c r="H49" s="103"/>
      <c r="I49" s="103"/>
      <c r="J49" s="103"/>
      <c r="K49" s="103"/>
      <c r="L49" s="103"/>
      <c r="M49" s="139"/>
      <c r="N49" s="105"/>
      <c r="O49" s="433"/>
      <c r="P49" s="433"/>
      <c r="Q49" s="433"/>
      <c r="R49" s="106"/>
      <c r="S49" s="107"/>
      <c r="T49" s="107"/>
      <c r="U49" s="107"/>
      <c r="V49" s="107"/>
      <c r="W49" s="98"/>
      <c r="X49" s="98"/>
      <c r="Y49" s="98"/>
      <c r="Z49" s="98"/>
      <c r="AA49" s="140"/>
      <c r="AB49" s="140"/>
      <c r="AC49" s="140"/>
      <c r="AD49" s="140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</row>
    <row r="50" spans="1:46" s="1" customFormat="1" ht="15" customHeight="1" x14ac:dyDescent="0.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98"/>
      <c r="S50" s="415"/>
      <c r="T50" s="415"/>
      <c r="U50" s="415"/>
      <c r="V50" s="415"/>
      <c r="W50" s="98"/>
      <c r="X50" s="98"/>
      <c r="Y50" s="98"/>
      <c r="Z50" s="98"/>
      <c r="AA50" s="403" t="s">
        <v>74</v>
      </c>
      <c r="AB50" s="434"/>
      <c r="AC50" s="434"/>
      <c r="AD50" s="434"/>
      <c r="AE50" s="434"/>
      <c r="AF50" s="434"/>
      <c r="AG50" s="435"/>
      <c r="AH50" s="363" t="s">
        <v>45</v>
      </c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5"/>
    </row>
    <row r="51" spans="1:46" s="1" customFormat="1" ht="20.100000000000001" customHeight="1" x14ac:dyDescent="0.15">
      <c r="A51" s="107"/>
      <c r="B51" s="448" t="s">
        <v>133</v>
      </c>
      <c r="C51" s="448"/>
      <c r="D51" s="448"/>
      <c r="E51" s="448"/>
      <c r="F51" s="448"/>
      <c r="G51" s="141" t="s">
        <v>128</v>
      </c>
      <c r="H51" s="447" t="str">
        <f>IF(ISBLANK(H13),"",H13)</f>
        <v/>
      </c>
      <c r="I51" s="447"/>
      <c r="J51" s="447"/>
      <c r="K51" s="447"/>
      <c r="L51" s="447"/>
      <c r="M51" s="447"/>
      <c r="N51" s="447"/>
      <c r="O51" s="447"/>
      <c r="P51" s="447"/>
      <c r="Q51" s="492" t="s">
        <v>143</v>
      </c>
      <c r="R51" s="492"/>
      <c r="S51" s="492"/>
      <c r="T51" s="492"/>
      <c r="U51" s="109"/>
      <c r="V51" s="109"/>
      <c r="W51" s="98"/>
      <c r="X51" s="98"/>
      <c r="Y51" s="98"/>
      <c r="Z51" s="124"/>
      <c r="AA51" s="436"/>
      <c r="AB51" s="437"/>
      <c r="AC51" s="437"/>
      <c r="AD51" s="437"/>
      <c r="AE51" s="437"/>
      <c r="AF51" s="437"/>
      <c r="AG51" s="438"/>
      <c r="AH51" s="374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6"/>
    </row>
    <row r="52" spans="1:46" s="1" customFormat="1" ht="15" customHeight="1" x14ac:dyDescent="0.15">
      <c r="A52" s="107"/>
      <c r="B52" s="448"/>
      <c r="C52" s="448"/>
      <c r="D52" s="448"/>
      <c r="E52" s="448"/>
      <c r="F52" s="448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98"/>
      <c r="S52" s="98"/>
      <c r="T52" s="98"/>
      <c r="U52" s="98"/>
      <c r="V52" s="98"/>
      <c r="W52" s="98"/>
      <c r="X52" s="98"/>
      <c r="Y52" s="98"/>
      <c r="Z52" s="124"/>
      <c r="AA52" s="363" t="s">
        <v>18</v>
      </c>
      <c r="AB52" s="364"/>
      <c r="AC52" s="364"/>
      <c r="AD52" s="364"/>
      <c r="AE52" s="364"/>
      <c r="AF52" s="364"/>
      <c r="AG52" s="365"/>
      <c r="AH52" s="142"/>
      <c r="AI52" s="486" t="str">
        <f>I43</f>
        <v/>
      </c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7"/>
    </row>
    <row r="53" spans="1:46" s="1" customFormat="1" ht="15" customHeight="1" x14ac:dyDescent="0.15">
      <c r="A53" s="133"/>
      <c r="B53" s="433" t="s">
        <v>4</v>
      </c>
      <c r="C53" s="433"/>
      <c r="D53" s="490" t="str">
        <f>IF(D15="","",D15)</f>
        <v/>
      </c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98"/>
      <c r="V53" s="98"/>
      <c r="W53" s="98"/>
      <c r="X53" s="98"/>
      <c r="Y53" s="98"/>
      <c r="Z53" s="98"/>
      <c r="AA53" s="374"/>
      <c r="AB53" s="375"/>
      <c r="AC53" s="375"/>
      <c r="AD53" s="375"/>
      <c r="AE53" s="375"/>
      <c r="AF53" s="375"/>
      <c r="AG53" s="376"/>
      <c r="AH53" s="143" t="s">
        <v>2</v>
      </c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9"/>
    </row>
    <row r="54" spans="1:46" s="1" customFormat="1" ht="15" customHeight="1" x14ac:dyDescent="0.15">
      <c r="A54" s="107"/>
      <c r="B54" s="433"/>
      <c r="C54" s="433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98"/>
      <c r="V54" s="98"/>
      <c r="W54" s="98"/>
      <c r="X54" s="98"/>
      <c r="Y54" s="98"/>
      <c r="Z54" s="98"/>
      <c r="AA54" s="478" t="s">
        <v>33</v>
      </c>
      <c r="AB54" s="479"/>
      <c r="AC54" s="479"/>
      <c r="AD54" s="479"/>
      <c r="AE54" s="479"/>
      <c r="AF54" s="479"/>
      <c r="AG54" s="480"/>
      <c r="AH54" s="142"/>
      <c r="AI54" s="144"/>
      <c r="AJ54" s="144"/>
      <c r="AK54" s="144"/>
      <c r="AL54" s="144"/>
      <c r="AM54" s="145"/>
      <c r="AN54" s="439"/>
      <c r="AO54" s="439"/>
      <c r="AP54" s="146"/>
      <c r="AQ54" s="439"/>
      <c r="AR54" s="145"/>
      <c r="AS54" s="145"/>
      <c r="AT54" s="147"/>
    </row>
    <row r="55" spans="1:46" s="1" customFormat="1" ht="15" customHeight="1" x14ac:dyDescent="0.15">
      <c r="A55" s="133"/>
      <c r="B55" s="433" t="s">
        <v>5</v>
      </c>
      <c r="C55" s="433"/>
      <c r="D55" s="491" t="str">
        <f>IF(D17="","",D17)</f>
        <v/>
      </c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148"/>
      <c r="T55" s="148"/>
      <c r="U55" s="98"/>
      <c r="V55" s="98"/>
      <c r="W55" s="98"/>
      <c r="X55" s="98"/>
      <c r="Y55" s="98"/>
      <c r="Z55" s="124"/>
      <c r="AA55" s="456" t="s">
        <v>19</v>
      </c>
      <c r="AB55" s="457"/>
      <c r="AC55" s="457"/>
      <c r="AD55" s="457"/>
      <c r="AE55" s="457"/>
      <c r="AF55" s="457"/>
      <c r="AG55" s="458"/>
      <c r="AH55" s="143" t="s">
        <v>2</v>
      </c>
      <c r="AI55" s="149"/>
      <c r="AJ55" s="149"/>
      <c r="AK55" s="149"/>
      <c r="AL55" s="149"/>
      <c r="AM55" s="150" t="s">
        <v>123</v>
      </c>
      <c r="AN55" s="440"/>
      <c r="AO55" s="440"/>
      <c r="AP55" s="151" t="s">
        <v>123</v>
      </c>
      <c r="AQ55" s="440"/>
      <c r="AR55" s="152" t="s">
        <v>124</v>
      </c>
      <c r="AS55" s="152"/>
      <c r="AT55" s="153"/>
    </row>
    <row r="56" spans="1:46" s="1" customFormat="1" ht="15" customHeight="1" x14ac:dyDescent="0.15">
      <c r="A56" s="107"/>
      <c r="B56" s="433"/>
      <c r="C56" s="433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154" t="s">
        <v>12</v>
      </c>
      <c r="T56" s="148"/>
      <c r="U56" s="98"/>
      <c r="V56" s="98"/>
      <c r="W56" s="98"/>
      <c r="X56" s="98"/>
      <c r="Y56" s="98"/>
      <c r="Z56" s="124"/>
      <c r="AA56" s="478" t="s">
        <v>34</v>
      </c>
      <c r="AB56" s="479"/>
      <c r="AC56" s="479"/>
      <c r="AD56" s="479"/>
      <c r="AE56" s="479"/>
      <c r="AF56" s="479"/>
      <c r="AG56" s="480"/>
      <c r="AH56" s="142"/>
      <c r="AI56" s="144"/>
      <c r="AJ56" s="144"/>
      <c r="AK56" s="144"/>
      <c r="AL56" s="144"/>
      <c r="AM56" s="145"/>
      <c r="AN56" s="439"/>
      <c r="AO56" s="439"/>
      <c r="AP56" s="146"/>
      <c r="AQ56" s="439"/>
      <c r="AR56" s="145"/>
      <c r="AS56" s="145"/>
      <c r="AT56" s="147"/>
    </row>
    <row r="57" spans="1:46" s="1" customFormat="1" ht="15" customHeight="1" x14ac:dyDescent="0.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8"/>
      <c r="S57" s="98"/>
      <c r="T57" s="98"/>
      <c r="U57" s="98"/>
      <c r="V57" s="98"/>
      <c r="W57" s="98"/>
      <c r="X57" s="98"/>
      <c r="Y57" s="98"/>
      <c r="Z57" s="124"/>
      <c r="AA57" s="456" t="s">
        <v>20</v>
      </c>
      <c r="AB57" s="457"/>
      <c r="AC57" s="457"/>
      <c r="AD57" s="457"/>
      <c r="AE57" s="457"/>
      <c r="AF57" s="457"/>
      <c r="AG57" s="458"/>
      <c r="AH57" s="143" t="s">
        <v>2</v>
      </c>
      <c r="AI57" s="149"/>
      <c r="AJ57" s="149"/>
      <c r="AK57" s="149"/>
      <c r="AL57" s="149"/>
      <c r="AM57" s="150" t="s">
        <v>123</v>
      </c>
      <c r="AN57" s="440"/>
      <c r="AO57" s="440"/>
      <c r="AP57" s="151" t="s">
        <v>123</v>
      </c>
      <c r="AQ57" s="440"/>
      <c r="AR57" s="152"/>
      <c r="AS57" s="152"/>
      <c r="AT57" s="153"/>
    </row>
    <row r="58" spans="1:46" s="1" customFormat="1" ht="15" customHeight="1" x14ac:dyDescent="0.15">
      <c r="A58" s="408" t="s">
        <v>6</v>
      </c>
      <c r="B58" s="408"/>
      <c r="C58" s="408"/>
      <c r="D58" s="101" t="s">
        <v>24</v>
      </c>
      <c r="E58" s="451" t="str">
        <f>IF(E20="","",E20)</f>
        <v/>
      </c>
      <c r="F58" s="452"/>
      <c r="G58" s="452"/>
      <c r="H58" s="452"/>
      <c r="I58" s="452"/>
      <c r="J58" s="452"/>
      <c r="K58" s="452"/>
      <c r="L58" s="453"/>
      <c r="M58" s="101"/>
      <c r="N58" s="107"/>
      <c r="O58" s="107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478" t="s">
        <v>35</v>
      </c>
      <c r="AB58" s="479"/>
      <c r="AC58" s="479"/>
      <c r="AD58" s="479"/>
      <c r="AE58" s="479"/>
      <c r="AF58" s="479"/>
      <c r="AG58" s="480"/>
      <c r="AH58" s="142"/>
      <c r="AI58" s="144"/>
      <c r="AJ58" s="144"/>
      <c r="AK58" s="144"/>
      <c r="AL58" s="144"/>
      <c r="AM58" s="145"/>
      <c r="AN58" s="439"/>
      <c r="AO58" s="439"/>
      <c r="AP58" s="146"/>
      <c r="AQ58" s="439"/>
      <c r="AR58" s="145"/>
      <c r="AS58" s="145"/>
      <c r="AT58" s="147"/>
    </row>
    <row r="59" spans="1:46" s="1" customFormat="1" ht="15" customHeight="1" x14ac:dyDescent="0.15">
      <c r="A59" s="408" t="s">
        <v>116</v>
      </c>
      <c r="B59" s="408"/>
      <c r="C59" s="408"/>
      <c r="D59" s="101" t="s">
        <v>24</v>
      </c>
      <c r="E59" s="472" t="str">
        <f>IF(E21="","",E21)</f>
        <v/>
      </c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107"/>
      <c r="W59" s="107"/>
      <c r="X59" s="98"/>
      <c r="Y59" s="98"/>
      <c r="Z59" s="98"/>
      <c r="AA59" s="456" t="s">
        <v>21</v>
      </c>
      <c r="AB59" s="457"/>
      <c r="AC59" s="457"/>
      <c r="AD59" s="457"/>
      <c r="AE59" s="457"/>
      <c r="AF59" s="457"/>
      <c r="AG59" s="458"/>
      <c r="AH59" s="143" t="s">
        <v>2</v>
      </c>
      <c r="AI59" s="149"/>
      <c r="AJ59" s="149"/>
      <c r="AK59" s="149"/>
      <c r="AL59" s="149"/>
      <c r="AM59" s="150" t="s">
        <v>123</v>
      </c>
      <c r="AN59" s="440"/>
      <c r="AO59" s="440"/>
      <c r="AP59" s="151" t="s">
        <v>123</v>
      </c>
      <c r="AQ59" s="440"/>
      <c r="AR59" s="152"/>
      <c r="AS59" s="152"/>
      <c r="AT59" s="153"/>
    </row>
    <row r="60" spans="1:46" s="1" customFormat="1" ht="15" customHeight="1" x14ac:dyDescent="0.15">
      <c r="A60" s="98"/>
      <c r="B60" s="98"/>
      <c r="C60" s="98"/>
      <c r="D60" s="115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107"/>
      <c r="W60" s="107"/>
      <c r="X60" s="98"/>
      <c r="Y60" s="98"/>
      <c r="Z60" s="124"/>
      <c r="AA60" s="478" t="s">
        <v>51</v>
      </c>
      <c r="AB60" s="479"/>
      <c r="AC60" s="479"/>
      <c r="AD60" s="479"/>
      <c r="AE60" s="479"/>
      <c r="AF60" s="479"/>
      <c r="AG60" s="480"/>
      <c r="AH60" s="142"/>
      <c r="AI60" s="144"/>
      <c r="AJ60" s="144"/>
      <c r="AK60" s="144"/>
      <c r="AL60" s="144"/>
      <c r="AM60" s="145"/>
      <c r="AN60" s="439"/>
      <c r="AO60" s="439"/>
      <c r="AP60" s="146"/>
      <c r="AQ60" s="439"/>
      <c r="AR60" s="145"/>
      <c r="AS60" s="145"/>
      <c r="AT60" s="147"/>
    </row>
    <row r="61" spans="1:46" s="1" customFormat="1" ht="15" customHeight="1" x14ac:dyDescent="0.15">
      <c r="A61" s="408" t="s">
        <v>117</v>
      </c>
      <c r="B61" s="408"/>
      <c r="C61" s="408"/>
      <c r="D61" s="115" t="s">
        <v>24</v>
      </c>
      <c r="E61" s="474" t="str">
        <f>IF(E23="","",E23)</f>
        <v/>
      </c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98"/>
      <c r="W61" s="98"/>
      <c r="X61" s="98"/>
      <c r="Y61" s="98"/>
      <c r="Z61" s="124"/>
      <c r="AA61" s="456" t="s">
        <v>52</v>
      </c>
      <c r="AB61" s="457"/>
      <c r="AC61" s="457"/>
      <c r="AD61" s="457"/>
      <c r="AE61" s="457"/>
      <c r="AF61" s="457"/>
      <c r="AG61" s="458"/>
      <c r="AH61" s="143" t="s">
        <v>2</v>
      </c>
      <c r="AI61" s="149"/>
      <c r="AJ61" s="149"/>
      <c r="AK61" s="149"/>
      <c r="AL61" s="149"/>
      <c r="AM61" s="150" t="s">
        <v>123</v>
      </c>
      <c r="AN61" s="440"/>
      <c r="AO61" s="440"/>
      <c r="AP61" s="151" t="s">
        <v>123</v>
      </c>
      <c r="AQ61" s="440"/>
      <c r="AR61" s="152"/>
      <c r="AS61" s="152"/>
      <c r="AT61" s="153"/>
    </row>
    <row r="62" spans="1:46" s="1" customFormat="1" ht="15" customHeight="1" x14ac:dyDescent="0.15">
      <c r="A62" s="98"/>
      <c r="B62" s="98"/>
      <c r="C62" s="98"/>
      <c r="D62" s="98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115"/>
      <c r="W62" s="115"/>
      <c r="X62" s="98"/>
      <c r="Y62" s="98"/>
      <c r="Z62" s="98"/>
      <c r="AA62" s="403" t="s">
        <v>56</v>
      </c>
      <c r="AB62" s="434"/>
      <c r="AC62" s="434"/>
      <c r="AD62" s="434"/>
      <c r="AE62" s="434"/>
      <c r="AF62" s="434"/>
      <c r="AG62" s="435"/>
      <c r="AH62" s="142"/>
      <c r="AI62" s="144"/>
      <c r="AJ62" s="144"/>
      <c r="AK62" s="144"/>
      <c r="AL62" s="144"/>
      <c r="AM62" s="145"/>
      <c r="AN62" s="439"/>
      <c r="AO62" s="439"/>
      <c r="AP62" s="146"/>
      <c r="AQ62" s="439"/>
      <c r="AR62" s="145"/>
      <c r="AS62" s="145"/>
      <c r="AT62" s="147"/>
    </row>
    <row r="63" spans="1:46" s="1" customFormat="1" ht="5.0999999999999996" customHeight="1" thickBo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115"/>
      <c r="V63" s="115"/>
      <c r="W63" s="115"/>
      <c r="X63" s="98"/>
      <c r="Y63" s="98"/>
      <c r="Z63" s="98"/>
      <c r="AA63" s="155"/>
      <c r="AB63" s="156"/>
      <c r="AC63" s="156"/>
      <c r="AD63" s="156"/>
      <c r="AE63" s="156"/>
      <c r="AF63" s="156"/>
      <c r="AG63" s="157"/>
      <c r="AH63" s="482" t="s">
        <v>2</v>
      </c>
      <c r="AI63" s="123"/>
      <c r="AJ63" s="123"/>
      <c r="AK63" s="123"/>
      <c r="AL63" s="123"/>
      <c r="AM63" s="158"/>
      <c r="AN63" s="471"/>
      <c r="AO63" s="471"/>
      <c r="AP63" s="159"/>
      <c r="AQ63" s="471"/>
      <c r="AR63" s="158"/>
      <c r="AS63" s="158"/>
      <c r="AT63" s="160"/>
    </row>
    <row r="64" spans="1:46" s="1" customFormat="1" ht="15" customHeight="1" x14ac:dyDescent="0.15">
      <c r="A64" s="117"/>
      <c r="B64" s="409" t="s">
        <v>9</v>
      </c>
      <c r="C64" s="410"/>
      <c r="D64" s="410"/>
      <c r="E64" s="410"/>
      <c r="F64" s="410"/>
      <c r="G64" s="410"/>
      <c r="H64" s="410"/>
      <c r="I64" s="411"/>
      <c r="J64" s="409" t="s">
        <v>50</v>
      </c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2"/>
      <c r="V64" s="118"/>
      <c r="W64" s="118"/>
      <c r="X64" s="98"/>
      <c r="Y64" s="98"/>
      <c r="Z64" s="124"/>
      <c r="AA64" s="483" t="s">
        <v>55</v>
      </c>
      <c r="AB64" s="484"/>
      <c r="AC64" s="484"/>
      <c r="AD64" s="484"/>
      <c r="AE64" s="484"/>
      <c r="AF64" s="484"/>
      <c r="AG64" s="485"/>
      <c r="AH64" s="374"/>
      <c r="AI64" s="149"/>
      <c r="AJ64" s="149"/>
      <c r="AK64" s="149"/>
      <c r="AL64" s="149"/>
      <c r="AM64" s="150" t="s">
        <v>123</v>
      </c>
      <c r="AN64" s="440"/>
      <c r="AO64" s="440"/>
      <c r="AP64" s="151" t="s">
        <v>123</v>
      </c>
      <c r="AQ64" s="440"/>
      <c r="AR64" s="149"/>
      <c r="AS64" s="149"/>
      <c r="AT64" s="161"/>
    </row>
    <row r="65" spans="1:46" s="1" customFormat="1" ht="15" customHeight="1" x14ac:dyDescent="0.15">
      <c r="A65" s="399" t="s">
        <v>37</v>
      </c>
      <c r="B65" s="363" t="s">
        <v>60</v>
      </c>
      <c r="C65" s="364"/>
      <c r="D65" s="364"/>
      <c r="E65" s="364"/>
      <c r="F65" s="364"/>
      <c r="G65" s="364"/>
      <c r="H65" s="364"/>
      <c r="I65" s="365"/>
      <c r="J65" s="366" t="s">
        <v>2</v>
      </c>
      <c r="K65" s="367"/>
      <c r="L65" s="389" t="str">
        <f>IF($E$10="","",L27)</f>
        <v/>
      </c>
      <c r="M65" s="389"/>
      <c r="N65" s="389"/>
      <c r="O65" s="389"/>
      <c r="P65" s="389"/>
      <c r="Q65" s="389"/>
      <c r="R65" s="389"/>
      <c r="S65" s="389"/>
      <c r="T65" s="389"/>
      <c r="U65" s="390"/>
      <c r="V65" s="118"/>
      <c r="W65" s="118"/>
      <c r="X65" s="98" ph="1"/>
      <c r="Y65" s="98" ph="1"/>
      <c r="Z65" s="98"/>
      <c r="AA65" s="386" t="s">
        <v>22</v>
      </c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8"/>
    </row>
    <row r="66" spans="1:46" s="1" customFormat="1" ht="15" customHeight="1" x14ac:dyDescent="0.15">
      <c r="A66" s="446"/>
      <c r="B66" s="374"/>
      <c r="C66" s="375"/>
      <c r="D66" s="375"/>
      <c r="E66" s="375"/>
      <c r="F66" s="375"/>
      <c r="G66" s="375"/>
      <c r="H66" s="375"/>
      <c r="I66" s="376"/>
      <c r="J66" s="368"/>
      <c r="K66" s="369"/>
      <c r="L66" s="391"/>
      <c r="M66" s="391"/>
      <c r="N66" s="391"/>
      <c r="O66" s="391"/>
      <c r="P66" s="391"/>
      <c r="Q66" s="391"/>
      <c r="R66" s="391"/>
      <c r="S66" s="391"/>
      <c r="T66" s="391"/>
      <c r="U66" s="392"/>
      <c r="V66" s="118"/>
      <c r="W66" s="118"/>
      <c r="X66" s="98"/>
      <c r="Y66" s="98"/>
      <c r="Z66" s="124"/>
      <c r="AA66" s="459" t="s">
        <v>127</v>
      </c>
      <c r="AB66" s="460"/>
      <c r="AC66" s="460"/>
      <c r="AD66" s="460"/>
      <c r="AE66" s="364" t="s">
        <v>125</v>
      </c>
      <c r="AF66" s="364"/>
      <c r="AG66" s="365"/>
      <c r="AH66" s="142"/>
      <c r="AI66" s="144"/>
      <c r="AJ66" s="144"/>
      <c r="AK66" s="144"/>
      <c r="AL66" s="144"/>
      <c r="AM66" s="144"/>
      <c r="AN66" s="469"/>
      <c r="AO66" s="469"/>
      <c r="AP66" s="144"/>
      <c r="AQ66" s="439"/>
      <c r="AR66" s="144"/>
      <c r="AS66" s="144"/>
      <c r="AT66" s="162"/>
    </row>
    <row r="67" spans="1:46" s="1" customFormat="1" ht="15" customHeight="1" x14ac:dyDescent="0.15">
      <c r="A67" s="399" t="s">
        <v>38</v>
      </c>
      <c r="B67" s="363" t="s">
        <v>10</v>
      </c>
      <c r="C67" s="364"/>
      <c r="D67" s="364"/>
      <c r="E67" s="364"/>
      <c r="F67" s="364"/>
      <c r="G67" s="364"/>
      <c r="H67" s="364"/>
      <c r="I67" s="365"/>
      <c r="J67" s="366" t="s">
        <v>71</v>
      </c>
      <c r="K67" s="367"/>
      <c r="L67" s="389" t="str">
        <f>IF($E$10="","",L29)</f>
        <v/>
      </c>
      <c r="M67" s="389"/>
      <c r="N67" s="389"/>
      <c r="O67" s="389"/>
      <c r="P67" s="389"/>
      <c r="Q67" s="389"/>
      <c r="R67" s="389"/>
      <c r="S67" s="389"/>
      <c r="T67" s="389"/>
      <c r="U67" s="390"/>
      <c r="V67" s="118"/>
      <c r="W67" s="118"/>
      <c r="X67" s="98"/>
      <c r="Y67" s="98"/>
      <c r="Z67" s="98"/>
      <c r="AA67" s="461"/>
      <c r="AB67" s="462"/>
      <c r="AC67" s="462"/>
      <c r="AD67" s="462"/>
      <c r="AE67" s="375"/>
      <c r="AF67" s="375"/>
      <c r="AG67" s="376"/>
      <c r="AH67" s="143" t="s">
        <v>2</v>
      </c>
      <c r="AI67" s="149"/>
      <c r="AJ67" s="149"/>
      <c r="AK67" s="149"/>
      <c r="AL67" s="149"/>
      <c r="AM67" s="149" t="s">
        <v>123</v>
      </c>
      <c r="AN67" s="470"/>
      <c r="AO67" s="470"/>
      <c r="AP67" s="151" t="s">
        <v>123</v>
      </c>
      <c r="AQ67" s="440"/>
      <c r="AR67" s="149"/>
      <c r="AS67" s="149"/>
      <c r="AT67" s="161"/>
    </row>
    <row r="68" spans="1:46" s="1" customFormat="1" ht="15" customHeight="1" thickBot="1" x14ac:dyDescent="0.2">
      <c r="A68" s="446"/>
      <c r="B68" s="374"/>
      <c r="C68" s="375"/>
      <c r="D68" s="375"/>
      <c r="E68" s="375"/>
      <c r="F68" s="375"/>
      <c r="G68" s="375"/>
      <c r="H68" s="375"/>
      <c r="I68" s="376"/>
      <c r="J68" s="368"/>
      <c r="K68" s="369"/>
      <c r="L68" s="391"/>
      <c r="M68" s="391"/>
      <c r="N68" s="391"/>
      <c r="O68" s="391"/>
      <c r="P68" s="391"/>
      <c r="Q68" s="391"/>
      <c r="R68" s="391"/>
      <c r="S68" s="391"/>
      <c r="T68" s="391"/>
      <c r="U68" s="392"/>
      <c r="V68" s="118"/>
      <c r="W68" s="118"/>
      <c r="X68" s="98"/>
      <c r="Y68" s="98"/>
      <c r="Z68" s="98"/>
      <c r="AA68" s="463" t="s">
        <v>141</v>
      </c>
      <c r="AB68" s="464"/>
      <c r="AC68" s="464"/>
      <c r="AD68" s="464"/>
      <c r="AE68" s="364" t="s">
        <v>125</v>
      </c>
      <c r="AF68" s="364"/>
      <c r="AG68" s="365"/>
      <c r="AH68" s="142"/>
      <c r="AI68" s="144"/>
      <c r="AJ68" s="144"/>
      <c r="AK68" s="144"/>
      <c r="AL68" s="144"/>
      <c r="AM68" s="144"/>
      <c r="AN68" s="469"/>
      <c r="AO68" s="469"/>
      <c r="AP68" s="144"/>
      <c r="AQ68" s="144"/>
      <c r="AR68" s="144"/>
      <c r="AS68" s="144"/>
      <c r="AT68" s="162"/>
    </row>
    <row r="69" spans="1:46" s="1" customFormat="1" ht="15" customHeight="1" thickTop="1" x14ac:dyDescent="0.15">
      <c r="A69" s="399" t="s">
        <v>39</v>
      </c>
      <c r="B69" s="403" t="s">
        <v>7</v>
      </c>
      <c r="C69" s="434"/>
      <c r="D69" s="434"/>
      <c r="E69" s="434"/>
      <c r="F69" s="434"/>
      <c r="G69" s="434"/>
      <c r="H69" s="434"/>
      <c r="I69" s="435"/>
      <c r="J69" s="366" t="s">
        <v>71</v>
      </c>
      <c r="K69" s="367"/>
      <c r="L69" s="389" t="str">
        <f>IF($E$10="","",L31)</f>
        <v/>
      </c>
      <c r="M69" s="389"/>
      <c r="N69" s="389"/>
      <c r="O69" s="389"/>
      <c r="P69" s="389"/>
      <c r="Q69" s="389"/>
      <c r="R69" s="389"/>
      <c r="S69" s="389"/>
      <c r="T69" s="389"/>
      <c r="U69" s="390"/>
      <c r="V69" s="119" t="s">
        <v>140</v>
      </c>
      <c r="W69" s="467" t="str">
        <f>W31</f>
        <v/>
      </c>
      <c r="X69" s="467"/>
      <c r="Y69" s="120"/>
      <c r="Z69" s="98"/>
      <c r="AA69" s="465"/>
      <c r="AB69" s="466"/>
      <c r="AC69" s="466"/>
      <c r="AD69" s="466"/>
      <c r="AE69" s="375"/>
      <c r="AF69" s="375"/>
      <c r="AG69" s="376"/>
      <c r="AH69" s="143" t="s">
        <v>2</v>
      </c>
      <c r="AI69" s="149"/>
      <c r="AJ69" s="149"/>
      <c r="AK69" s="149"/>
      <c r="AL69" s="149"/>
      <c r="AM69" s="149" t="s">
        <v>123</v>
      </c>
      <c r="AN69" s="470"/>
      <c r="AO69" s="470"/>
      <c r="AP69" s="151" t="s">
        <v>123</v>
      </c>
      <c r="AQ69" s="149"/>
      <c r="AR69" s="149"/>
      <c r="AS69" s="149"/>
      <c r="AT69" s="161"/>
    </row>
    <row r="70" spans="1:46" s="1" customFormat="1" ht="15" customHeight="1" thickBot="1" x14ac:dyDescent="0.2">
      <c r="A70" s="446"/>
      <c r="B70" s="436"/>
      <c r="C70" s="437"/>
      <c r="D70" s="437"/>
      <c r="E70" s="437"/>
      <c r="F70" s="437"/>
      <c r="G70" s="437"/>
      <c r="H70" s="437"/>
      <c r="I70" s="438"/>
      <c r="J70" s="368"/>
      <c r="K70" s="369"/>
      <c r="L70" s="391"/>
      <c r="M70" s="391"/>
      <c r="N70" s="391"/>
      <c r="O70" s="391"/>
      <c r="P70" s="391"/>
      <c r="Q70" s="391"/>
      <c r="R70" s="391"/>
      <c r="S70" s="391"/>
      <c r="T70" s="391"/>
      <c r="U70" s="392"/>
      <c r="V70" s="121"/>
      <c r="W70" s="468"/>
      <c r="X70" s="468"/>
      <c r="Y70" s="122" t="s">
        <v>69</v>
      </c>
      <c r="Z70" s="98"/>
      <c r="AA70" s="397" t="s">
        <v>36</v>
      </c>
      <c r="AB70" s="398"/>
      <c r="AC70" s="398"/>
      <c r="AD70" s="398"/>
      <c r="AE70" s="398"/>
      <c r="AF70" s="163"/>
      <c r="AG70" s="163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62"/>
    </row>
    <row r="71" spans="1:46" s="1" customFormat="1" ht="15" customHeight="1" thickTop="1" x14ac:dyDescent="0.15">
      <c r="A71" s="399" t="s">
        <v>40</v>
      </c>
      <c r="B71" s="363" t="s">
        <v>8</v>
      </c>
      <c r="C71" s="364"/>
      <c r="D71" s="364"/>
      <c r="E71" s="364"/>
      <c r="F71" s="364"/>
      <c r="G71" s="364"/>
      <c r="H71" s="364"/>
      <c r="I71" s="365"/>
      <c r="J71" s="366" t="s">
        <v>71</v>
      </c>
      <c r="K71" s="367"/>
      <c r="L71" s="389" t="str">
        <f>IF($E$10="","",L33)</f>
        <v/>
      </c>
      <c r="M71" s="389"/>
      <c r="N71" s="389"/>
      <c r="O71" s="389"/>
      <c r="P71" s="389"/>
      <c r="Q71" s="389"/>
      <c r="R71" s="389"/>
      <c r="S71" s="389"/>
      <c r="T71" s="389"/>
      <c r="U71" s="390"/>
      <c r="V71" s="118"/>
      <c r="W71" s="118"/>
      <c r="X71" s="98"/>
      <c r="Y71" s="98"/>
      <c r="Z71" s="98"/>
      <c r="AA71" s="164"/>
      <c r="AB71" s="165"/>
      <c r="AC71" s="165"/>
      <c r="AD71" s="165"/>
      <c r="AE71" s="165"/>
      <c r="AF71" s="165"/>
      <c r="AG71" s="165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37"/>
    </row>
    <row r="72" spans="1:46" s="1" customFormat="1" ht="15" customHeight="1" x14ac:dyDescent="0.15">
      <c r="A72" s="446"/>
      <c r="B72" s="374"/>
      <c r="C72" s="375"/>
      <c r="D72" s="375"/>
      <c r="E72" s="375"/>
      <c r="F72" s="375"/>
      <c r="G72" s="375"/>
      <c r="H72" s="375"/>
      <c r="I72" s="376"/>
      <c r="J72" s="368"/>
      <c r="K72" s="369"/>
      <c r="L72" s="391"/>
      <c r="M72" s="391"/>
      <c r="N72" s="391"/>
      <c r="O72" s="391"/>
      <c r="P72" s="391"/>
      <c r="Q72" s="391"/>
      <c r="R72" s="391"/>
      <c r="S72" s="391"/>
      <c r="T72" s="391"/>
      <c r="U72" s="392"/>
      <c r="V72" s="118"/>
      <c r="W72" s="118"/>
      <c r="X72" s="98"/>
      <c r="Y72" s="98"/>
      <c r="Z72" s="98"/>
      <c r="AA72" s="166"/>
      <c r="AB72" s="167"/>
      <c r="AC72" s="167"/>
      <c r="AD72" s="167"/>
      <c r="AE72" s="167"/>
      <c r="AF72" s="167"/>
      <c r="AG72" s="167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61"/>
    </row>
    <row r="73" spans="1:46" s="1" customFormat="1" ht="15" customHeight="1" x14ac:dyDescent="0.15">
      <c r="A73" s="399" t="s">
        <v>41</v>
      </c>
      <c r="B73" s="363" t="s">
        <v>28</v>
      </c>
      <c r="C73" s="364"/>
      <c r="D73" s="364"/>
      <c r="E73" s="364"/>
      <c r="F73" s="364"/>
      <c r="G73" s="364"/>
      <c r="H73" s="364"/>
      <c r="I73" s="365"/>
      <c r="J73" s="366" t="s">
        <v>71</v>
      </c>
      <c r="K73" s="367"/>
      <c r="L73" s="393" t="str">
        <f>L35</f>
        <v/>
      </c>
      <c r="M73" s="393"/>
      <c r="N73" s="393"/>
      <c r="O73" s="393"/>
      <c r="P73" s="393"/>
      <c r="Q73" s="393"/>
      <c r="R73" s="393"/>
      <c r="S73" s="393"/>
      <c r="T73" s="393"/>
      <c r="U73" s="394"/>
      <c r="V73" s="118"/>
      <c r="W73" s="118"/>
      <c r="X73" s="98"/>
      <c r="Y73" s="98"/>
      <c r="Z73" s="98"/>
      <c r="AA73" s="386" t="s">
        <v>25</v>
      </c>
      <c r="AB73" s="387"/>
      <c r="AC73" s="388"/>
      <c r="AD73" s="386" t="s">
        <v>26</v>
      </c>
      <c r="AE73" s="387"/>
      <c r="AF73" s="388"/>
      <c r="AG73" s="386" t="s">
        <v>46</v>
      </c>
      <c r="AH73" s="387"/>
      <c r="AI73" s="387"/>
      <c r="AJ73" s="387"/>
      <c r="AK73" s="387"/>
      <c r="AL73" s="387"/>
      <c r="AM73" s="387"/>
      <c r="AN73" s="388"/>
      <c r="AO73" s="386" t="s">
        <v>47</v>
      </c>
      <c r="AP73" s="387"/>
      <c r="AQ73" s="387"/>
      <c r="AR73" s="387"/>
      <c r="AS73" s="387"/>
      <c r="AT73" s="388"/>
    </row>
    <row r="74" spans="1:46" s="1" customFormat="1" ht="13.5" customHeight="1" x14ac:dyDescent="0.15">
      <c r="A74" s="446"/>
      <c r="B74" s="374" t="s">
        <v>57</v>
      </c>
      <c r="C74" s="375"/>
      <c r="D74" s="375"/>
      <c r="E74" s="375"/>
      <c r="F74" s="375"/>
      <c r="G74" s="375"/>
      <c r="H74" s="375"/>
      <c r="I74" s="376"/>
      <c r="J74" s="368"/>
      <c r="K74" s="369"/>
      <c r="L74" s="395"/>
      <c r="M74" s="395"/>
      <c r="N74" s="395"/>
      <c r="O74" s="395"/>
      <c r="P74" s="395"/>
      <c r="Q74" s="395"/>
      <c r="R74" s="395"/>
      <c r="S74" s="395"/>
      <c r="T74" s="395"/>
      <c r="U74" s="396"/>
      <c r="V74" s="118"/>
      <c r="W74" s="118"/>
      <c r="X74" s="98"/>
      <c r="Y74" s="98"/>
      <c r="Z74" s="98"/>
      <c r="AA74" s="142"/>
      <c r="AB74" s="144"/>
      <c r="AC74" s="162"/>
      <c r="AD74" s="142"/>
      <c r="AE74" s="144"/>
      <c r="AF74" s="162"/>
      <c r="AG74" s="142"/>
      <c r="AH74" s="144"/>
      <c r="AI74" s="144"/>
      <c r="AJ74" s="144"/>
      <c r="AK74" s="144"/>
      <c r="AL74" s="144"/>
      <c r="AM74" s="144"/>
      <c r="AN74" s="162"/>
      <c r="AO74" s="144"/>
      <c r="AP74" s="144"/>
      <c r="AQ74" s="144"/>
      <c r="AR74" s="144"/>
      <c r="AS74" s="144"/>
      <c r="AT74" s="162"/>
    </row>
    <row r="75" spans="1:46" s="1" customFormat="1" ht="13.5" customHeight="1" x14ac:dyDescent="0.15">
      <c r="A75" s="399" t="s">
        <v>42</v>
      </c>
      <c r="B75" s="363" t="s">
        <v>27</v>
      </c>
      <c r="C75" s="364"/>
      <c r="D75" s="364"/>
      <c r="E75" s="364"/>
      <c r="F75" s="364"/>
      <c r="G75" s="364"/>
      <c r="H75" s="364"/>
      <c r="I75" s="365"/>
      <c r="J75" s="366" t="s">
        <v>71</v>
      </c>
      <c r="K75" s="367"/>
      <c r="L75" s="393" t="str">
        <f>L37</f>
        <v/>
      </c>
      <c r="M75" s="393"/>
      <c r="N75" s="393"/>
      <c r="O75" s="393"/>
      <c r="P75" s="393"/>
      <c r="Q75" s="393"/>
      <c r="R75" s="393"/>
      <c r="S75" s="393"/>
      <c r="T75" s="393"/>
      <c r="U75" s="394"/>
      <c r="V75" s="118"/>
      <c r="W75" s="118"/>
      <c r="X75" s="98"/>
      <c r="Y75" s="98"/>
      <c r="Z75" s="98"/>
      <c r="AA75" s="136"/>
      <c r="AB75" s="123"/>
      <c r="AC75" s="137"/>
      <c r="AD75" s="136"/>
      <c r="AE75" s="123"/>
      <c r="AF75" s="137"/>
      <c r="AG75" s="136"/>
      <c r="AH75" s="123"/>
      <c r="AI75" s="123"/>
      <c r="AJ75" s="123"/>
      <c r="AK75" s="123"/>
      <c r="AL75" s="123"/>
      <c r="AM75" s="123"/>
      <c r="AN75" s="137"/>
      <c r="AO75" s="123"/>
      <c r="AP75" s="123"/>
      <c r="AQ75" s="123"/>
      <c r="AR75" s="123"/>
      <c r="AS75" s="123"/>
      <c r="AT75" s="137"/>
    </row>
    <row r="76" spans="1:46" s="1" customFormat="1" ht="14.25" customHeight="1" thickBot="1" x14ac:dyDescent="0.2">
      <c r="A76" s="400"/>
      <c r="B76" s="382" t="s">
        <v>58</v>
      </c>
      <c r="C76" s="383"/>
      <c r="D76" s="383"/>
      <c r="E76" s="383"/>
      <c r="F76" s="383"/>
      <c r="G76" s="383"/>
      <c r="H76" s="383"/>
      <c r="I76" s="384"/>
      <c r="J76" s="378"/>
      <c r="K76" s="379"/>
      <c r="L76" s="449"/>
      <c r="M76" s="449"/>
      <c r="N76" s="449"/>
      <c r="O76" s="449"/>
      <c r="P76" s="449"/>
      <c r="Q76" s="449"/>
      <c r="R76" s="449"/>
      <c r="S76" s="449"/>
      <c r="T76" s="449"/>
      <c r="U76" s="450"/>
      <c r="V76" s="168"/>
      <c r="W76" s="98"/>
      <c r="X76" s="98"/>
      <c r="Y76" s="98"/>
      <c r="Z76" s="98"/>
      <c r="AA76" s="143"/>
      <c r="AB76" s="149"/>
      <c r="AC76" s="161"/>
      <c r="AD76" s="143"/>
      <c r="AE76" s="149"/>
      <c r="AF76" s="161"/>
      <c r="AG76" s="143"/>
      <c r="AH76" s="149"/>
      <c r="AI76" s="149"/>
      <c r="AJ76" s="149"/>
      <c r="AK76" s="149"/>
      <c r="AL76" s="149"/>
      <c r="AM76" s="149"/>
      <c r="AN76" s="161"/>
      <c r="AO76" s="149"/>
      <c r="AP76" s="149"/>
      <c r="AQ76" s="149"/>
      <c r="AR76" s="149"/>
      <c r="AS76" s="149"/>
      <c r="AT76" s="161"/>
    </row>
    <row r="77" spans="1:46" x14ac:dyDescent="0.15">
      <c r="A77" s="98" t="s">
        <v>111</v>
      </c>
      <c r="B77" s="98" t="s">
        <v>112</v>
      </c>
      <c r="C77" s="98"/>
      <c r="D77" s="98"/>
      <c r="E77" s="98"/>
      <c r="F77" s="98"/>
      <c r="G77" s="99" t="s">
        <v>114</v>
      </c>
      <c r="H77" s="99"/>
      <c r="I77" s="99"/>
      <c r="J77" s="99"/>
      <c r="K77" s="124" t="s">
        <v>108</v>
      </c>
      <c r="L77" s="357" t="s">
        <v>109</v>
      </c>
      <c r="M77" s="357"/>
      <c r="N77" s="354" t="s">
        <v>113</v>
      </c>
      <c r="O77" s="354"/>
      <c r="P77" s="354"/>
      <c r="Q77" s="354"/>
      <c r="R77" s="354"/>
      <c r="S77" s="354"/>
      <c r="T77" s="354"/>
      <c r="U77" s="169" t="s">
        <v>48</v>
      </c>
      <c r="V77" s="170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</row>
    <row r="78" spans="1:46" x14ac:dyDescent="0.15">
      <c r="A78" s="100"/>
      <c r="B78" s="100"/>
      <c r="C78" s="100"/>
      <c r="D78" s="100"/>
      <c r="E78" s="100"/>
      <c r="F78" s="172"/>
      <c r="G78" s="104" t="s">
        <v>126</v>
      </c>
      <c r="H78" s="104"/>
      <c r="I78" s="104"/>
      <c r="J78" s="104"/>
      <c r="K78" s="173" t="s">
        <v>108</v>
      </c>
      <c r="L78" s="358" t="s">
        <v>109</v>
      </c>
      <c r="M78" s="358"/>
      <c r="N78" s="356" t="s">
        <v>113</v>
      </c>
      <c r="O78" s="356"/>
      <c r="P78" s="356"/>
      <c r="Q78" s="356"/>
      <c r="R78" s="356"/>
      <c r="S78" s="356"/>
      <c r="T78" s="356"/>
      <c r="U78" s="174" t="s">
        <v>48</v>
      </c>
      <c r="V78" s="170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</row>
    <row r="82" spans="11:11" x14ac:dyDescent="0.15">
      <c r="K82" t="s">
        <v>110</v>
      </c>
    </row>
    <row r="103" spans="24:25" ht="21" x14ac:dyDescent="0.15">
      <c r="X103" ph="1"/>
      <c r="Y103" ph="1"/>
    </row>
  </sheetData>
  <sheetProtection algorithmName="SHA-512" hashValue="mj94KHiVVBJw2NiL4Bud6M4joywbmSfqc8aOhvXY8aJm/VeaP+z7xobUkR/oTCNOZgp6gvlt7t0HSoA0AeZwtQ==" saltValue="6iEJ3lIVLDlC7tr4wltrjw==" spinCount="100000" sheet="1" objects="1" scenarios="1"/>
  <mergeCells count="187">
    <mergeCell ref="A43:F44"/>
    <mergeCell ref="A58:C58"/>
    <mergeCell ref="A59:C59"/>
    <mergeCell ref="A61:C61"/>
    <mergeCell ref="AA50:AG51"/>
    <mergeCell ref="AH50:AT51"/>
    <mergeCell ref="AA52:AG53"/>
    <mergeCell ref="AA58:AG58"/>
    <mergeCell ref="AI52:AT53"/>
    <mergeCell ref="D53:T54"/>
    <mergeCell ref="D55:R56"/>
    <mergeCell ref="Q51:T51"/>
    <mergeCell ref="N46:Y46"/>
    <mergeCell ref="AB38:AT38"/>
    <mergeCell ref="AF40:AN40"/>
    <mergeCell ref="AF42:AN42"/>
    <mergeCell ref="AA56:AG56"/>
    <mergeCell ref="N77:T77"/>
    <mergeCell ref="AA57:AG57"/>
    <mergeCell ref="AA54:AG54"/>
    <mergeCell ref="AQ62:AQ64"/>
    <mergeCell ref="AN54:AO55"/>
    <mergeCell ref="AN56:AO57"/>
    <mergeCell ref="O48:Q48"/>
    <mergeCell ref="O49:Q49"/>
    <mergeCell ref="AO73:AT73"/>
    <mergeCell ref="AG73:AN73"/>
    <mergeCell ref="AA73:AC73"/>
    <mergeCell ref="AA60:AG60"/>
    <mergeCell ref="AA61:AG61"/>
    <mergeCell ref="AA59:AG59"/>
    <mergeCell ref="AA65:AT65"/>
    <mergeCell ref="AH63:AH64"/>
    <mergeCell ref="AA62:AG62"/>
    <mergeCell ref="AA64:AG64"/>
    <mergeCell ref="AQ66:AQ67"/>
    <mergeCell ref="AN66:AO67"/>
    <mergeCell ref="N78:T78"/>
    <mergeCell ref="AB28:AT28"/>
    <mergeCell ref="AB24:AT24"/>
    <mergeCell ref="AB20:AT20"/>
    <mergeCell ref="AQ58:AQ59"/>
    <mergeCell ref="AQ60:AQ61"/>
    <mergeCell ref="AA48:AD48"/>
    <mergeCell ref="AA55:AG55"/>
    <mergeCell ref="AA66:AD67"/>
    <mergeCell ref="AE66:AG67"/>
    <mergeCell ref="AA68:AD69"/>
    <mergeCell ref="AE68:AG69"/>
    <mergeCell ref="W69:X70"/>
    <mergeCell ref="S50:V50"/>
    <mergeCell ref="L65:U66"/>
    <mergeCell ref="AN68:AO69"/>
    <mergeCell ref="AN58:AO59"/>
    <mergeCell ref="AN60:AO61"/>
    <mergeCell ref="AN62:AO64"/>
    <mergeCell ref="A39:AT39"/>
    <mergeCell ref="E59:U60"/>
    <mergeCell ref="E61:U62"/>
    <mergeCell ref="I43:R44"/>
    <mergeCell ref="L45:R45"/>
    <mergeCell ref="J75:K76"/>
    <mergeCell ref="B74:I74"/>
    <mergeCell ref="B46:E46"/>
    <mergeCell ref="A48:D49"/>
    <mergeCell ref="F46:M46"/>
    <mergeCell ref="J65:K66"/>
    <mergeCell ref="B53:C54"/>
    <mergeCell ref="G43:H44"/>
    <mergeCell ref="E48:M48"/>
    <mergeCell ref="B64:I64"/>
    <mergeCell ref="J64:U64"/>
    <mergeCell ref="B76:I76"/>
    <mergeCell ref="A65:A66"/>
    <mergeCell ref="A67:A68"/>
    <mergeCell ref="A69:A70"/>
    <mergeCell ref="A73:A74"/>
    <mergeCell ref="A71:A72"/>
    <mergeCell ref="H51:P51"/>
    <mergeCell ref="B51:F52"/>
    <mergeCell ref="L75:U76"/>
    <mergeCell ref="J67:K68"/>
    <mergeCell ref="B71:I72"/>
    <mergeCell ref="E58:L58"/>
    <mergeCell ref="B55:C56"/>
    <mergeCell ref="B65:I66"/>
    <mergeCell ref="B67:I68"/>
    <mergeCell ref="B73:I73"/>
    <mergeCell ref="B69:I70"/>
    <mergeCell ref="J69:K70"/>
    <mergeCell ref="J71:K72"/>
    <mergeCell ref="J73:K74"/>
    <mergeCell ref="AQ54:AQ55"/>
    <mergeCell ref="AQ56:AQ57"/>
    <mergeCell ref="S1:AC1"/>
    <mergeCell ref="AB2:AF2"/>
    <mergeCell ref="AB3:AF3"/>
    <mergeCell ref="I5:S6"/>
    <mergeCell ref="AB5:AF5"/>
    <mergeCell ref="AB6:AT6"/>
    <mergeCell ref="E10:M11"/>
    <mergeCell ref="A5:F6"/>
    <mergeCell ref="G5:H6"/>
    <mergeCell ref="L7:R7"/>
    <mergeCell ref="B8:E8"/>
    <mergeCell ref="F8:M8"/>
    <mergeCell ref="A10:D11"/>
    <mergeCell ref="O10:Q10"/>
    <mergeCell ref="O11:Q11"/>
    <mergeCell ref="AB16:AT16"/>
    <mergeCell ref="B17:C18"/>
    <mergeCell ref="A20:C20"/>
    <mergeCell ref="E20:L20"/>
    <mergeCell ref="N20:Y20"/>
    <mergeCell ref="AB21:AT21"/>
    <mergeCell ref="AB7:AT7"/>
    <mergeCell ref="AB8:AT8"/>
    <mergeCell ref="AB10:AT10"/>
    <mergeCell ref="S12:V12"/>
    <mergeCell ref="B13:F13"/>
    <mergeCell ref="B14:F14"/>
    <mergeCell ref="B15:C16"/>
    <mergeCell ref="AB14:AT14"/>
    <mergeCell ref="G13:G14"/>
    <mergeCell ref="AB12:AT12"/>
    <mergeCell ref="D15:T16"/>
    <mergeCell ref="D17:R18"/>
    <mergeCell ref="H13:Q14"/>
    <mergeCell ref="R14:T14"/>
    <mergeCell ref="N8:Y8"/>
    <mergeCell ref="B29:I30"/>
    <mergeCell ref="J29:K30"/>
    <mergeCell ref="L29:U30"/>
    <mergeCell ref="A21:C21"/>
    <mergeCell ref="E21:U22"/>
    <mergeCell ref="A23:C23"/>
    <mergeCell ref="E23:U24"/>
    <mergeCell ref="B26:I26"/>
    <mergeCell ref="J26:U26"/>
    <mergeCell ref="AB27:AT27"/>
    <mergeCell ref="AB17:AT17"/>
    <mergeCell ref="AB19:AT19"/>
    <mergeCell ref="AB22:AT22"/>
    <mergeCell ref="AB23:AT23"/>
    <mergeCell ref="AB26:AT26"/>
    <mergeCell ref="A33:A34"/>
    <mergeCell ref="B33:I34"/>
    <mergeCell ref="J33:K34"/>
    <mergeCell ref="L33:U34"/>
    <mergeCell ref="AB33:AT33"/>
    <mergeCell ref="AB34:AT34"/>
    <mergeCell ref="A31:A32"/>
    <mergeCell ref="B31:I32"/>
    <mergeCell ref="J31:K32"/>
    <mergeCell ref="L31:U32"/>
    <mergeCell ref="W31:X32"/>
    <mergeCell ref="AB32:AT32"/>
    <mergeCell ref="V33:Z34"/>
    <mergeCell ref="A27:A28"/>
    <mergeCell ref="B27:I28"/>
    <mergeCell ref="J27:K28"/>
    <mergeCell ref="L27:U28"/>
    <mergeCell ref="A29:A30"/>
    <mergeCell ref="L77:M77"/>
    <mergeCell ref="L78:M78"/>
    <mergeCell ref="AF46:AG46"/>
    <mergeCell ref="A35:A36"/>
    <mergeCell ref="B35:I35"/>
    <mergeCell ref="J35:K36"/>
    <mergeCell ref="L35:U36"/>
    <mergeCell ref="B36:I36"/>
    <mergeCell ref="A37:A38"/>
    <mergeCell ref="B37:I37"/>
    <mergeCell ref="J37:K38"/>
    <mergeCell ref="L37:U38"/>
    <mergeCell ref="B38:I38"/>
    <mergeCell ref="AB35:AT35"/>
    <mergeCell ref="AB36:AT36"/>
    <mergeCell ref="AB37:AT37"/>
    <mergeCell ref="AD73:AF73"/>
    <mergeCell ref="L67:U68"/>
    <mergeCell ref="L69:U70"/>
    <mergeCell ref="L71:U72"/>
    <mergeCell ref="L73:U74"/>
    <mergeCell ref="AA70:AE70"/>
    <mergeCell ref="A75:A76"/>
    <mergeCell ref="B75:I75"/>
  </mergeCells>
  <phoneticPr fontId="1"/>
  <conditionalFormatting sqref="I5:S6">
    <cfRule type="cellIs" dxfId="0" priority="1" operator="equal">
      <formula>0</formula>
    </cfRule>
  </conditionalFormatting>
  <dataValidations count="4">
    <dataValidation type="textLength" allowBlank="1" showInputMessage="1" showErrorMessage="1" errorTitle="取引先コードの桁数は５桁又は６桁です。" error="取引先コードの確認をお願いします。" sqref="E10:M11" xr:uid="{00000000-0002-0000-0200-000000000000}">
      <formula1>5</formula1>
      <formula2>6</formula2>
    </dataValidation>
    <dataValidation type="textLength" allowBlank="1" showInputMessage="1" showErrorMessage="1" errorTitle="注文番号は10桁です。" error="注文番号の確認をお願いします。_x000a_" sqref="E20:L20" xr:uid="{00000000-0002-0000-0200-000001000000}">
      <formula1>8</formula1>
      <formula2>8</formula2>
    </dataValidation>
    <dataValidation type="textLength" allowBlank="1" showInputMessage="1" showErrorMessage="1" errorTitle="登録番号は　T＋13桁の数字です。" error="13桁の数字を入力下さい。_x000a_" sqref="H13" xr:uid="{00000000-0002-0000-0200-000002000000}">
      <formula1>13</formula1>
      <formula2>13</formula2>
    </dataValidation>
    <dataValidation allowBlank="1" showInputMessage="1" showErrorMessage="1" error="_x000a_" sqref="Q51 R13:T13" xr:uid="{00000000-0002-0000-0200-000003000000}"/>
  </dataValidations>
  <printOptions horizontalCentered="1" verticalCentered="1"/>
  <pageMargins left="0.98425196850393704" right="0" top="0" bottom="0" header="0" footer="0"/>
  <pageSetup paperSize="9" scale="105" orientation="landscape" blackAndWhite="1" r:id="rId1"/>
  <rowBreaks count="1" manualBreakCount="1">
    <brk id="38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支払条件</vt:lpstr>
      <vt:lpstr>工事代金請求書（サンプル） </vt:lpstr>
      <vt:lpstr>工事代金請求書（控・提出用）</vt:lpstr>
      <vt:lpstr>'工事代金請求書（サンプル） '!Print_Area</vt:lpstr>
      <vt:lpstr>'工事代金請求書（控・提出用）'!Print_Area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sadenko253</dc:creator>
  <cp:lastModifiedBy>sadenko689</cp:lastModifiedBy>
  <cp:lastPrinted>2023-02-06T05:30:52Z</cp:lastPrinted>
  <dcterms:created xsi:type="dcterms:W3CDTF">2012-03-16T07:06:46Z</dcterms:created>
  <dcterms:modified xsi:type="dcterms:W3CDTF">2023-02-06T06:14:51Z</dcterms:modified>
</cp:coreProperties>
</file>